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filterPrivacy="1" defaultThemeVersion="124226"/>
  <xr:revisionPtr revIDLastSave="0" documentId="13_ncr:1_{5ADC3905-EC9A-4537-BF7D-708F7DD311C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ZMIANY DO BUDŻETU " sheetId="1" r:id="rId1"/>
    <sheet name="ZMIANY DO WPF  " sheetId="2" r:id="rId2"/>
  </sheets>
  <definedNames>
    <definedName name="_xlnm.Print_Area" localSheetId="0">'ZMIANY DO BUDŻETU '!$A$1:$E$67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3" i="1" l="1"/>
  <c r="E16" i="1" s="1"/>
  <c r="E4" i="2" l="1"/>
  <c r="E2" i="1"/>
  <c r="E47" i="1"/>
  <c r="E63" i="1" l="1"/>
  <c r="E53" i="1"/>
  <c r="E65" i="1" s="1"/>
  <c r="E62" i="1" l="1"/>
  <c r="E64" i="1"/>
  <c r="E66" i="1" l="1"/>
</calcChain>
</file>

<file path=xl/sharedStrings.xml><?xml version="1.0" encoding="utf-8"?>
<sst xmlns="http://schemas.openxmlformats.org/spreadsheetml/2006/main" count="96" uniqueCount="81">
  <si>
    <t>DZIAŁ</t>
  </si>
  <si>
    <t>ROZDZIAŁ</t>
  </si>
  <si>
    <t>PARAGRAF</t>
  </si>
  <si>
    <t>NAZWA ZADANIA</t>
  </si>
  <si>
    <t>WARTOŚĆ</t>
  </si>
  <si>
    <t>DOCHODY</t>
  </si>
  <si>
    <t>WYDATKI</t>
  </si>
  <si>
    <t>PRZYCHODY</t>
  </si>
  <si>
    <t>ROZCHODY</t>
  </si>
  <si>
    <t>WPF</t>
  </si>
  <si>
    <t>LATA</t>
  </si>
  <si>
    <t xml:space="preserve">WYDATKI </t>
  </si>
  <si>
    <t>RAZEM BILANSOWANIE ZMIAN</t>
  </si>
  <si>
    <t>FUNDUSZ SOŁECKI</t>
  </si>
  <si>
    <t>ŁACZNE NAKŁADY NA ZADANIU</t>
  </si>
  <si>
    <t xml:space="preserve"> </t>
  </si>
  <si>
    <t>WPROWADZENIE DO WPF</t>
  </si>
  <si>
    <t>2057</t>
  </si>
  <si>
    <t>2059</t>
  </si>
  <si>
    <t>801</t>
  </si>
  <si>
    <t>wolne środki z 2023 roku</t>
  </si>
  <si>
    <t>6257</t>
  </si>
  <si>
    <t>6259</t>
  </si>
  <si>
    <t>Zielona pracownia ZSP w Mykanowie - dotacja z WFOŚiGW w Katowicach</t>
  </si>
  <si>
    <t>FS Mykanów</t>
  </si>
  <si>
    <t>010</t>
  </si>
  <si>
    <t>01044</t>
  </si>
  <si>
    <t>4260</t>
  </si>
  <si>
    <t>900</t>
  </si>
  <si>
    <t>9003</t>
  </si>
  <si>
    <t>4390</t>
  </si>
  <si>
    <t xml:space="preserve">rozliczenie dotacji za 2023 rok </t>
  </si>
  <si>
    <t>2010</t>
  </si>
  <si>
    <t>750</t>
  </si>
  <si>
    <t>75023</t>
  </si>
  <si>
    <t>4010</t>
  </si>
  <si>
    <t>600</t>
  </si>
  <si>
    <t>60004</t>
  </si>
  <si>
    <t>4430</t>
  </si>
  <si>
    <t>składka członkowska z tytułu uczestnictwa w Jurajskim Związku Powiatowo-Gminnym "Komunikacja Jurajska"</t>
  </si>
  <si>
    <t>0950</t>
  </si>
  <si>
    <t>wpływ odszkodowania dot. ZSP w Czarnym Lesie</t>
  </si>
  <si>
    <t>wykonanie przeglądu stanu fitosanitarnego i sporządzenie ekspertyzy dendrologicznej drzew posiadających status pomnika przyrody lub rozmiary pomnikowe, zlokalizowanych na terenie Gminy Mykanów</t>
  </si>
  <si>
    <t>700</t>
  </si>
  <si>
    <t>70095</t>
  </si>
  <si>
    <t>4300</t>
  </si>
  <si>
    <t>4307</t>
  </si>
  <si>
    <t>4309</t>
  </si>
  <si>
    <t>6050</t>
  </si>
  <si>
    <t>6057</t>
  </si>
  <si>
    <t>6059</t>
  </si>
  <si>
    <t>75095</t>
  </si>
  <si>
    <t>naprawa samochodu</t>
  </si>
  <si>
    <t>Cyberbezpieczeństwo Gminy Mykanów</t>
  </si>
  <si>
    <t>FS Lubojenka</t>
  </si>
  <si>
    <t>4707</t>
  </si>
  <si>
    <t>4709</t>
  </si>
  <si>
    <t>Cyberbezpieczeństwo Gminy Mykanów - dostosowanie planu dochodów do faktycznej realizacji projektu</t>
  </si>
  <si>
    <t>Cyberbezpieczeństwo Gminy Mykanów - dostosowanie planu wydatków do faktycznej realizacji projektu</t>
  </si>
  <si>
    <t>zakup energii (przepompownia ścieków Czarny Las)</t>
  </si>
  <si>
    <t>zwiększenie planu wydatków dot. wynagrodzeń ze środków otrzymanej dotacji celowej/sprawy obywatelskie/</t>
  </si>
  <si>
    <t>usługi pocztowe</t>
  </si>
  <si>
    <t>2460</t>
  </si>
  <si>
    <t>70005</t>
  </si>
  <si>
    <t>4590</t>
  </si>
  <si>
    <t>0780</t>
  </si>
  <si>
    <t>0490</t>
  </si>
  <si>
    <t>opłata planistyczna</t>
  </si>
  <si>
    <t>białe certyfikaty</t>
  </si>
  <si>
    <t>wypłata odszkodowań za grunty</t>
  </si>
  <si>
    <t>różnica pomiędzy środkami otrzymanymi a wydatkowanymi w 2024 roku na projekt Cyberbezpieczeństwo w Gminie Mykanów</t>
  </si>
  <si>
    <t>4210</t>
  </si>
  <si>
    <t>80101</t>
  </si>
  <si>
    <t>921</t>
  </si>
  <si>
    <t>92109</t>
  </si>
  <si>
    <t>wymiana okien w świetlicy wiejskiej</t>
  </si>
  <si>
    <t>pomoc finansowa dla Starostwa Powiatowego w Częstochowie na organizację publicznego transportu zbiorowego</t>
  </si>
  <si>
    <t>4270</t>
  </si>
  <si>
    <t>2320</t>
  </si>
  <si>
    <t>FS Grabówka</t>
  </si>
  <si>
    <t>wymiana pieca w ZSP w Wierzchowisku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</si>
</sst>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z_ł_-;\-* #,##0.00\ _z_ł_-;_-* &quot;-&quot;??\ _z_ł_-;_-@_-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164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164" fontId="3" fillId="2" borderId="1" xfId="0" applyNumberFormat="1" applyFont="1" applyFill="1" applyBorder="1"/>
    <xf numFmtId="0" fontId="1" fillId="0" borderId="0" xfId="0" applyFont="1"/>
    <xf numFmtId="164" fontId="1" fillId="0" borderId="0" xfId="0" applyNumberFormat="1" applyFont="1"/>
    <xf numFmtId="164" fontId="0" fillId="0" borderId="1" xfId="0" applyNumberFormat="1" applyBorder="1" applyAlignment="1">
      <alignment vertical="center"/>
    </xf>
    <xf numFmtId="164" fontId="3" fillId="2" borderId="1" xfId="0" applyNumberFormat="1" applyFont="1" applyFill="1" applyBorder="1" applyAlignment="1">
      <alignment vertical="center"/>
    </xf>
    <xf numFmtId="164" fontId="4" fillId="0" borderId="1" xfId="0" applyNumberFormat="1" applyFont="1" applyBorder="1" applyAlignment="1">
      <alignment vertical="center"/>
    </xf>
    <xf numFmtId="164" fontId="0" fillId="0" borderId="0" xfId="0" applyNumberFormat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1" xfId="0" applyBorder="1" applyAlignment="1">
      <alignment vertical="center"/>
    </xf>
    <xf numFmtId="49" fontId="0" fillId="0" borderId="1" xfId="0" applyNumberFormat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0" fillId="0" borderId="4" xfId="0" applyBorder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0" fillId="0" borderId="1" xfId="0" applyBorder="1"/>
    <xf numFmtId="164" fontId="0" fillId="0" borderId="1" xfId="0" applyNumberFormat="1" applyBorder="1"/>
    <xf numFmtId="164" fontId="7" fillId="0" borderId="1" xfId="0" applyNumberFormat="1" applyFont="1" applyBorder="1" applyAlignment="1">
      <alignment vertical="center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/>
    </xf>
    <xf numFmtId="0" fontId="4" fillId="0" borderId="25" xfId="0" applyFont="1" applyBorder="1" applyAlignment="1">
      <alignment horizontal="left" vertical="center" wrapText="1"/>
    </xf>
    <xf numFmtId="164" fontId="5" fillId="0" borderId="25" xfId="0" applyNumberFormat="1" applyFont="1" applyBorder="1" applyAlignment="1">
      <alignment vertical="center"/>
    </xf>
    <xf numFmtId="164" fontId="4" fillId="0" borderId="25" xfId="0" applyNumberFormat="1" applyFont="1" applyBorder="1" applyAlignment="1">
      <alignment vertical="center"/>
    </xf>
    <xf numFmtId="164" fontId="4" fillId="0" borderId="10" xfId="0" applyNumberFormat="1" applyFont="1" applyBorder="1" applyAlignment="1">
      <alignment vertical="center"/>
    </xf>
    <xf numFmtId="49" fontId="7" fillId="0" borderId="1" xfId="0" applyNumberFormat="1" applyFont="1" applyBorder="1" applyAlignment="1">
      <alignment horizontal="center" vertical="center"/>
    </xf>
    <xf numFmtId="164" fontId="7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wrapText="1"/>
    </xf>
    <xf numFmtId="49" fontId="0" fillId="0" borderId="4" xfId="0" applyNumberForma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49" fontId="0" fillId="0" borderId="24" xfId="0" applyNumberFormat="1" applyBorder="1" applyAlignment="1">
      <alignment horizontal="center" vertical="center"/>
    </xf>
    <xf numFmtId="49" fontId="0" fillId="0" borderId="23" xfId="0" applyNumberFormat="1" applyBorder="1" applyAlignment="1">
      <alignment horizontal="center" vertical="center"/>
    </xf>
    <xf numFmtId="0" fontId="0" fillId="0" borderId="24" xfId="0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24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5" xfId="0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6"/>
  <sheetViews>
    <sheetView tabSelected="1" view="pageBreakPreview" topLeftCell="A28" zoomScale="90" zoomScaleNormal="90" zoomScaleSheetLayoutView="90" workbookViewId="0">
      <selection activeCell="D34" sqref="D34"/>
    </sheetView>
  </sheetViews>
  <sheetFormatPr defaultRowHeight="15" x14ac:dyDescent="0.25"/>
  <cols>
    <col min="1" max="1" width="21.140625" customWidth="1"/>
    <col min="2" max="3" width="32.140625" customWidth="1"/>
    <col min="4" max="4" width="71.7109375" customWidth="1"/>
    <col min="5" max="5" width="22.7109375" customWidth="1"/>
    <col min="6" max="6" width="62.85546875" customWidth="1"/>
    <col min="7" max="7" width="14" bestFit="1" customWidth="1"/>
    <col min="8" max="8" width="22.5703125" customWidth="1"/>
    <col min="9" max="10" width="14.42578125" bestFit="1" customWidth="1"/>
  </cols>
  <sheetData>
    <row r="1" spans="1:19" ht="29.4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19" ht="28.9" customHeight="1" x14ac:dyDescent="0.3">
      <c r="A2" s="46" t="s">
        <v>5</v>
      </c>
      <c r="B2" s="46"/>
      <c r="C2" s="46"/>
      <c r="D2" s="46"/>
      <c r="E2" s="6">
        <f>E3+E4+E5+E6+E7+E8+E9+E10+E11+E12+E13+E14+E15</f>
        <v>-140545.56</v>
      </c>
      <c r="H2" s="1"/>
    </row>
    <row r="3" spans="1:19" ht="39" customHeight="1" x14ac:dyDescent="0.25">
      <c r="A3" s="55">
        <v>750</v>
      </c>
      <c r="B3" s="55">
        <v>75023</v>
      </c>
      <c r="C3" s="5" t="s">
        <v>17</v>
      </c>
      <c r="D3" s="52" t="s">
        <v>57</v>
      </c>
      <c r="E3" s="9">
        <v>-147669.45000000001</v>
      </c>
      <c r="F3" s="16"/>
    </row>
    <row r="4" spans="1:19" ht="39" customHeight="1" x14ac:dyDescent="0.25">
      <c r="A4" s="56"/>
      <c r="B4" s="56"/>
      <c r="C4" s="5" t="s">
        <v>18</v>
      </c>
      <c r="D4" s="53"/>
      <c r="E4" s="9">
        <v>-30245.55</v>
      </c>
      <c r="F4" s="16"/>
    </row>
    <row r="5" spans="1:19" ht="31.5" customHeight="1" x14ac:dyDescent="0.25">
      <c r="A5" s="56"/>
      <c r="B5" s="56"/>
      <c r="C5" s="5" t="s">
        <v>21</v>
      </c>
      <c r="D5" s="53"/>
      <c r="E5" s="11">
        <v>-142511</v>
      </c>
    </row>
    <row r="6" spans="1:19" ht="31.5" customHeight="1" x14ac:dyDescent="0.25">
      <c r="A6" s="57"/>
      <c r="B6" s="57"/>
      <c r="C6" s="5" t="s">
        <v>22</v>
      </c>
      <c r="D6" s="54"/>
      <c r="E6" s="9">
        <v>-29189</v>
      </c>
    </row>
    <row r="7" spans="1:19" ht="33" customHeight="1" x14ac:dyDescent="0.25">
      <c r="A7" s="4">
        <v>801</v>
      </c>
      <c r="B7" s="4">
        <v>80195</v>
      </c>
      <c r="C7" s="5" t="s">
        <v>62</v>
      </c>
      <c r="D7" s="3" t="s">
        <v>23</v>
      </c>
      <c r="E7" s="9">
        <v>48000</v>
      </c>
      <c r="G7" s="1"/>
    </row>
    <row r="8" spans="1:19" ht="25.9" customHeight="1" x14ac:dyDescent="0.25">
      <c r="A8" s="4">
        <v>758</v>
      </c>
      <c r="B8" s="4">
        <v>75814</v>
      </c>
      <c r="C8" s="5" t="s">
        <v>32</v>
      </c>
      <c r="D8" s="25" t="s">
        <v>31</v>
      </c>
      <c r="E8" s="9">
        <v>9545.57</v>
      </c>
    </row>
    <row r="9" spans="1:19" ht="55.5" customHeight="1" x14ac:dyDescent="0.25">
      <c r="A9" s="4">
        <v>801</v>
      </c>
      <c r="B9" s="4">
        <v>80195</v>
      </c>
      <c r="C9" s="18" t="s">
        <v>40</v>
      </c>
      <c r="D9" s="14" t="s">
        <v>41</v>
      </c>
      <c r="E9" s="11">
        <v>804.5</v>
      </c>
      <c r="F9" s="12"/>
    </row>
    <row r="10" spans="1:19" ht="75" customHeight="1" x14ac:dyDescent="0.25">
      <c r="A10" s="45">
        <v>900</v>
      </c>
      <c r="B10" s="45">
        <v>90095</v>
      </c>
      <c r="C10" s="15" t="s">
        <v>65</v>
      </c>
      <c r="D10" s="27" t="s">
        <v>68</v>
      </c>
      <c r="E10" s="11">
        <v>52719.37</v>
      </c>
      <c r="F10" s="41"/>
      <c r="H10" s="1"/>
    </row>
    <row r="11" spans="1:19" ht="28.9" customHeight="1" x14ac:dyDescent="0.25">
      <c r="A11" s="4">
        <v>756</v>
      </c>
      <c r="B11" s="4">
        <v>75618</v>
      </c>
      <c r="C11" s="5" t="s">
        <v>66</v>
      </c>
      <c r="D11" s="3" t="s">
        <v>67</v>
      </c>
      <c r="E11" s="9">
        <v>98000</v>
      </c>
      <c r="S11" t="s">
        <v>15</v>
      </c>
    </row>
    <row r="12" spans="1:19" ht="15" customHeight="1" x14ac:dyDescent="0.25">
      <c r="A12" s="4"/>
      <c r="B12" s="4"/>
      <c r="C12" s="5"/>
      <c r="D12" s="3"/>
      <c r="E12" s="9"/>
    </row>
    <row r="13" spans="1:19" ht="15" customHeight="1" x14ac:dyDescent="0.25">
      <c r="A13" s="13"/>
      <c r="B13" s="13"/>
      <c r="C13" s="5"/>
      <c r="D13" s="3"/>
      <c r="E13" s="9"/>
    </row>
    <row r="14" spans="1:19" ht="15" customHeight="1" x14ac:dyDescent="0.25">
      <c r="A14" s="13"/>
      <c r="B14" s="13"/>
      <c r="C14" s="5"/>
      <c r="D14" s="14"/>
      <c r="E14" s="9"/>
    </row>
    <row r="15" spans="1:19" ht="15" customHeight="1" x14ac:dyDescent="0.25">
      <c r="A15" s="13"/>
      <c r="B15" s="13"/>
      <c r="C15" s="5"/>
      <c r="D15" s="14"/>
      <c r="E15" s="9"/>
    </row>
    <row r="16" spans="1:19" ht="28.15" customHeight="1" x14ac:dyDescent="0.25">
      <c r="A16" s="46" t="s">
        <v>6</v>
      </c>
      <c r="B16" s="46"/>
      <c r="C16" s="46"/>
      <c r="D16" s="46"/>
      <c r="E16" s="10">
        <f>E17+E18+E19+E20+E21+E22+E23+E24+E25+E26+E27+E28+E29+E30+E31+E32+E33+E34+E46+E45</f>
        <v>-267380.56</v>
      </c>
      <c r="G16" s="1"/>
      <c r="H16" s="1"/>
    </row>
    <row r="17" spans="1:10" ht="30" customHeight="1" x14ac:dyDescent="0.25">
      <c r="A17" s="50" t="s">
        <v>19</v>
      </c>
      <c r="B17" s="50">
        <v>80195</v>
      </c>
      <c r="C17" s="5">
        <v>4240</v>
      </c>
      <c r="D17" s="52" t="s">
        <v>23</v>
      </c>
      <c r="E17" s="11">
        <v>30000</v>
      </c>
      <c r="F17" s="1"/>
    </row>
    <row r="18" spans="1:10" ht="30.75" customHeight="1" x14ac:dyDescent="0.25">
      <c r="A18" s="51"/>
      <c r="B18" s="51"/>
      <c r="C18" s="5" t="s">
        <v>71</v>
      </c>
      <c r="D18" s="53"/>
      <c r="E18" s="11">
        <v>18000</v>
      </c>
      <c r="F18" s="1"/>
    </row>
    <row r="19" spans="1:10" ht="33.75" customHeight="1" x14ac:dyDescent="0.25">
      <c r="A19" s="50" t="s">
        <v>43</v>
      </c>
      <c r="B19" s="50" t="s">
        <v>44</v>
      </c>
      <c r="C19" s="5" t="s">
        <v>45</v>
      </c>
      <c r="D19" s="52" t="s">
        <v>58</v>
      </c>
      <c r="E19" s="11">
        <v>5000</v>
      </c>
      <c r="F19" s="1"/>
    </row>
    <row r="20" spans="1:10" ht="33.75" customHeight="1" x14ac:dyDescent="0.25">
      <c r="A20" s="51"/>
      <c r="B20" s="51"/>
      <c r="C20" s="5" t="s">
        <v>46</v>
      </c>
      <c r="D20" s="53"/>
      <c r="E20" s="11">
        <v>-135290</v>
      </c>
      <c r="F20" s="1"/>
    </row>
    <row r="21" spans="1:10" ht="33.75" customHeight="1" x14ac:dyDescent="0.25">
      <c r="A21" s="51"/>
      <c r="B21" s="51"/>
      <c r="C21" s="5" t="s">
        <v>47</v>
      </c>
      <c r="D21" s="53"/>
      <c r="E21" s="11">
        <v>-27710</v>
      </c>
      <c r="F21" s="1"/>
    </row>
    <row r="22" spans="1:10" ht="33.75" customHeight="1" x14ac:dyDescent="0.25">
      <c r="A22" s="51"/>
      <c r="B22" s="51"/>
      <c r="C22" s="5" t="s">
        <v>55</v>
      </c>
      <c r="D22" s="53"/>
      <c r="E22" s="11">
        <v>-23613.5</v>
      </c>
      <c r="F22" s="1"/>
    </row>
    <row r="23" spans="1:10" ht="33.75" customHeight="1" x14ac:dyDescent="0.25">
      <c r="A23" s="51"/>
      <c r="B23" s="51"/>
      <c r="C23" s="5" t="s">
        <v>56</v>
      </c>
      <c r="D23" s="53"/>
      <c r="E23" s="11">
        <v>-4836.5</v>
      </c>
      <c r="F23" s="1"/>
    </row>
    <row r="24" spans="1:10" ht="33.75" customHeight="1" x14ac:dyDescent="0.25">
      <c r="A24" s="51"/>
      <c r="B24" s="51"/>
      <c r="C24" s="5" t="s">
        <v>48</v>
      </c>
      <c r="D24" s="53"/>
      <c r="E24" s="11">
        <v>8000</v>
      </c>
      <c r="F24" s="1"/>
    </row>
    <row r="25" spans="1:10" ht="33.75" customHeight="1" x14ac:dyDescent="0.25">
      <c r="A25" s="51"/>
      <c r="B25" s="51"/>
      <c r="C25" s="5" t="s">
        <v>49</v>
      </c>
      <c r="D25" s="53"/>
      <c r="E25" s="11">
        <v>-236550</v>
      </c>
      <c r="F25" s="1"/>
    </row>
    <row r="26" spans="1:10" ht="33.75" customHeight="1" x14ac:dyDescent="0.25">
      <c r="A26" s="51"/>
      <c r="B26" s="51"/>
      <c r="C26" s="5" t="s">
        <v>50</v>
      </c>
      <c r="D26" s="54"/>
      <c r="E26" s="11">
        <v>-48450</v>
      </c>
      <c r="F26" s="1"/>
    </row>
    <row r="27" spans="1:10" ht="37.5" customHeight="1" x14ac:dyDescent="0.25">
      <c r="A27" s="15" t="s">
        <v>25</v>
      </c>
      <c r="B27" s="15" t="s">
        <v>26</v>
      </c>
      <c r="C27" s="15" t="s">
        <v>27</v>
      </c>
      <c r="D27" s="3" t="s">
        <v>59</v>
      </c>
      <c r="E27" s="11">
        <v>3000</v>
      </c>
      <c r="F27" s="1"/>
      <c r="H27" s="1"/>
      <c r="I27" s="1"/>
      <c r="J27" s="1"/>
    </row>
    <row r="28" spans="1:10" ht="48" customHeight="1" x14ac:dyDescent="0.25">
      <c r="A28" s="15" t="s">
        <v>28</v>
      </c>
      <c r="B28" s="15" t="s">
        <v>29</v>
      </c>
      <c r="C28" s="15" t="s">
        <v>30</v>
      </c>
      <c r="D28" s="3" t="s">
        <v>42</v>
      </c>
      <c r="E28" s="11">
        <v>32000</v>
      </c>
      <c r="F28" s="1"/>
      <c r="H28" s="1"/>
      <c r="I28" s="1"/>
      <c r="J28" s="1"/>
    </row>
    <row r="29" spans="1:10" ht="32.25" customHeight="1" x14ac:dyDescent="0.25">
      <c r="A29" s="15" t="s">
        <v>33</v>
      </c>
      <c r="B29" s="15" t="s">
        <v>34</v>
      </c>
      <c r="C29" s="15" t="s">
        <v>35</v>
      </c>
      <c r="D29" s="3" t="s">
        <v>60</v>
      </c>
      <c r="E29" s="11">
        <v>9545.57</v>
      </c>
      <c r="H29" s="1"/>
      <c r="I29" s="1"/>
      <c r="J29" s="1"/>
    </row>
    <row r="30" spans="1:10" ht="33.75" customHeight="1" x14ac:dyDescent="0.25">
      <c r="A30" s="15" t="s">
        <v>36</v>
      </c>
      <c r="B30" s="15" t="s">
        <v>37</v>
      </c>
      <c r="C30" s="15" t="s">
        <v>38</v>
      </c>
      <c r="D30" s="3" t="s">
        <v>39</v>
      </c>
      <c r="E30" s="11">
        <v>6000</v>
      </c>
      <c r="G30" s="1"/>
      <c r="H30" s="1"/>
      <c r="I30" s="1"/>
      <c r="J30" s="1"/>
    </row>
    <row r="31" spans="1:10" ht="24.95" customHeight="1" x14ac:dyDescent="0.25">
      <c r="A31" s="15" t="s">
        <v>43</v>
      </c>
      <c r="B31" s="15" t="s">
        <v>51</v>
      </c>
      <c r="C31" s="15" t="s">
        <v>77</v>
      </c>
      <c r="D31" s="3" t="s">
        <v>52</v>
      </c>
      <c r="E31" s="11">
        <v>8500</v>
      </c>
      <c r="I31" s="1"/>
    </row>
    <row r="32" spans="1:10" ht="24.95" customHeight="1" x14ac:dyDescent="0.25">
      <c r="A32" s="15" t="s">
        <v>33</v>
      </c>
      <c r="B32" s="15" t="s">
        <v>34</v>
      </c>
      <c r="C32" s="15" t="s">
        <v>45</v>
      </c>
      <c r="D32" s="3" t="s">
        <v>61</v>
      </c>
      <c r="E32" s="11">
        <v>10000</v>
      </c>
      <c r="I32" s="1"/>
    </row>
    <row r="33" spans="1:10" ht="32.25" customHeight="1" x14ac:dyDescent="0.25">
      <c r="A33" s="15" t="s">
        <v>43</v>
      </c>
      <c r="B33" s="15" t="s">
        <v>63</v>
      </c>
      <c r="C33" s="15" t="s">
        <v>64</v>
      </c>
      <c r="D33" s="3" t="s">
        <v>69</v>
      </c>
      <c r="E33" s="11">
        <f>28023.87+517</f>
        <v>28540.87</v>
      </c>
      <c r="I33" s="1"/>
    </row>
    <row r="34" spans="1:10" ht="24.95" customHeight="1" x14ac:dyDescent="0.25">
      <c r="A34" s="15" t="s">
        <v>19</v>
      </c>
      <c r="B34" s="15" t="s">
        <v>72</v>
      </c>
      <c r="C34" s="15" t="s">
        <v>71</v>
      </c>
      <c r="D34" s="3" t="s">
        <v>80</v>
      </c>
      <c r="E34" s="11">
        <v>20000</v>
      </c>
      <c r="I34" s="1"/>
    </row>
    <row r="35" spans="1:10" ht="24.95" hidden="1" customHeight="1" x14ac:dyDescent="0.25">
      <c r="A35" s="15"/>
      <c r="B35" s="15"/>
      <c r="C35" s="18"/>
      <c r="D35" s="3"/>
      <c r="E35" s="11"/>
      <c r="H35" s="1"/>
      <c r="I35" s="1"/>
      <c r="J35" s="1"/>
    </row>
    <row r="36" spans="1:10" ht="24.95" hidden="1" customHeight="1" x14ac:dyDescent="0.25">
      <c r="A36" s="15"/>
      <c r="B36" s="15"/>
      <c r="C36" s="18"/>
      <c r="D36" s="3"/>
      <c r="E36" s="11"/>
      <c r="H36" s="1"/>
      <c r="I36" s="1"/>
      <c r="J36" s="1"/>
    </row>
    <row r="37" spans="1:10" ht="24.95" hidden="1" customHeight="1" x14ac:dyDescent="0.25">
      <c r="A37" s="15"/>
      <c r="B37" s="15"/>
      <c r="C37" s="18"/>
      <c r="D37" s="3"/>
      <c r="E37" s="11"/>
      <c r="H37" s="1"/>
      <c r="I37" s="1"/>
      <c r="J37" s="1"/>
    </row>
    <row r="38" spans="1:10" ht="24.95" hidden="1" customHeight="1" x14ac:dyDescent="0.25">
      <c r="A38" s="15"/>
      <c r="B38" s="15"/>
      <c r="C38" s="18"/>
      <c r="D38" s="27"/>
      <c r="E38" s="11"/>
      <c r="H38" s="1"/>
      <c r="I38" s="1"/>
      <c r="J38" s="1"/>
    </row>
    <row r="39" spans="1:10" ht="78" hidden="1" customHeight="1" x14ac:dyDescent="0.25">
      <c r="A39" s="39"/>
      <c r="B39" s="39"/>
      <c r="C39" s="32"/>
      <c r="D39" s="42"/>
      <c r="E39" s="31"/>
      <c r="F39" s="40"/>
      <c r="H39" s="1"/>
      <c r="I39" s="1"/>
      <c r="J39" s="1"/>
    </row>
    <row r="40" spans="1:10" ht="15" hidden="1" customHeight="1" x14ac:dyDescent="0.25">
      <c r="A40" s="5"/>
      <c r="B40" s="15"/>
      <c r="C40" s="18"/>
      <c r="D40" s="27"/>
      <c r="E40" s="11"/>
      <c r="F40" s="1"/>
      <c r="H40" s="1"/>
      <c r="I40" s="1"/>
      <c r="J40" s="1"/>
    </row>
    <row r="41" spans="1:10" ht="15" hidden="1" customHeight="1" x14ac:dyDescent="0.25">
      <c r="A41" s="5"/>
      <c r="B41" s="5"/>
      <c r="C41" s="18"/>
      <c r="D41" s="27"/>
      <c r="E41" s="11"/>
      <c r="F41" s="1"/>
      <c r="H41" s="1"/>
      <c r="I41" s="1"/>
      <c r="J41" s="1"/>
    </row>
    <row r="42" spans="1:10" ht="15" hidden="1" customHeight="1" x14ac:dyDescent="0.25">
      <c r="A42" s="5"/>
      <c r="B42" s="5"/>
      <c r="C42" s="18"/>
      <c r="D42" s="29"/>
      <c r="E42" s="30"/>
      <c r="F42" s="1"/>
      <c r="H42" s="1"/>
      <c r="I42" s="1"/>
      <c r="J42" s="1"/>
    </row>
    <row r="43" spans="1:10" ht="15" hidden="1" customHeight="1" x14ac:dyDescent="0.25">
      <c r="A43" s="44"/>
      <c r="B43" s="44"/>
      <c r="C43" s="32"/>
      <c r="D43" s="33"/>
      <c r="E43" s="31"/>
      <c r="F43" s="1"/>
      <c r="H43" s="1"/>
      <c r="I43" s="1"/>
      <c r="J43" s="1"/>
    </row>
    <row r="44" spans="1:10" ht="15" hidden="1" customHeight="1" x14ac:dyDescent="0.25">
      <c r="A44" s="43"/>
      <c r="B44" s="43"/>
      <c r="C44" s="18"/>
      <c r="D44" s="23"/>
      <c r="E44" s="11"/>
      <c r="F44" s="1"/>
      <c r="H44" s="1"/>
      <c r="I44" s="1"/>
      <c r="J44" s="1"/>
    </row>
    <row r="45" spans="1:10" ht="31.5" customHeight="1" x14ac:dyDescent="0.25">
      <c r="A45" s="43" t="s">
        <v>36</v>
      </c>
      <c r="B45" s="43" t="s">
        <v>37</v>
      </c>
      <c r="C45" s="18" t="s">
        <v>78</v>
      </c>
      <c r="D45" s="23" t="s">
        <v>76</v>
      </c>
      <c r="E45" s="11">
        <v>27483</v>
      </c>
      <c r="F45" s="1"/>
      <c r="H45" s="1"/>
      <c r="I45" s="1"/>
      <c r="J45" s="1"/>
    </row>
    <row r="46" spans="1:10" ht="30.75" customHeight="1" x14ac:dyDescent="0.25">
      <c r="A46" s="43" t="s">
        <v>73</v>
      </c>
      <c r="B46" s="43" t="s">
        <v>74</v>
      </c>
      <c r="C46" s="18" t="s">
        <v>45</v>
      </c>
      <c r="D46" s="23" t="s">
        <v>75</v>
      </c>
      <c r="E46" s="11">
        <v>3000</v>
      </c>
      <c r="F46" s="1"/>
      <c r="H46" s="1"/>
      <c r="I46" s="1"/>
      <c r="J46" s="1"/>
    </row>
    <row r="47" spans="1:10" ht="28.9" customHeight="1" x14ac:dyDescent="0.25">
      <c r="A47" s="46" t="s">
        <v>7</v>
      </c>
      <c r="B47" s="46"/>
      <c r="C47" s="46"/>
      <c r="D47" s="46"/>
      <c r="E47" s="10">
        <f>E48+E49+E50+E51+E52</f>
        <v>-126835</v>
      </c>
      <c r="F47" s="1"/>
      <c r="H47" s="1"/>
    </row>
    <row r="48" spans="1:10" ht="42.75" customHeight="1" x14ac:dyDescent="0.25">
      <c r="A48" s="47" t="s">
        <v>20</v>
      </c>
      <c r="B48" s="48"/>
      <c r="C48" s="48"/>
      <c r="D48" s="49"/>
      <c r="E48" s="9">
        <v>-126835</v>
      </c>
      <c r="F48" s="16" t="s">
        <v>70</v>
      </c>
    </row>
    <row r="49" spans="1:8" ht="15" customHeight="1" x14ac:dyDescent="0.25">
      <c r="A49" s="47"/>
      <c r="B49" s="48"/>
      <c r="C49" s="48"/>
      <c r="D49" s="49"/>
      <c r="E49" s="9"/>
    </row>
    <row r="50" spans="1:8" ht="15" customHeight="1" x14ac:dyDescent="0.25">
      <c r="A50" s="47"/>
      <c r="B50" s="48"/>
      <c r="C50" s="48"/>
      <c r="D50" s="49"/>
      <c r="E50" s="9"/>
    </row>
    <row r="51" spans="1:8" ht="15" customHeight="1" x14ac:dyDescent="0.25">
      <c r="A51" s="47"/>
      <c r="B51" s="48"/>
      <c r="C51" s="48"/>
      <c r="D51" s="49"/>
      <c r="E51" s="9"/>
    </row>
    <row r="52" spans="1:8" ht="15" customHeight="1" x14ac:dyDescent="0.25">
      <c r="A52" s="47"/>
      <c r="B52" s="48"/>
      <c r="C52" s="48"/>
      <c r="D52" s="49"/>
      <c r="E52" s="31"/>
    </row>
    <row r="53" spans="1:8" ht="28.9" customHeight="1" x14ac:dyDescent="0.25">
      <c r="A53" s="46" t="s">
        <v>8</v>
      </c>
      <c r="B53" s="46"/>
      <c r="C53" s="46"/>
      <c r="D53" s="46"/>
      <c r="E53" s="10">
        <f>E54</f>
        <v>0</v>
      </c>
    </row>
    <row r="54" spans="1:8" ht="15" customHeight="1" x14ac:dyDescent="0.25">
      <c r="A54" s="60"/>
      <c r="B54" s="61"/>
      <c r="C54" s="61"/>
      <c r="D54" s="62"/>
      <c r="E54" s="9"/>
    </row>
    <row r="55" spans="1:8" ht="29.45" customHeight="1" x14ac:dyDescent="0.25">
      <c r="A55" s="63" t="s">
        <v>13</v>
      </c>
      <c r="B55" s="64"/>
      <c r="C55" s="64"/>
      <c r="D55" s="65"/>
      <c r="E55" s="26"/>
      <c r="H55" s="1"/>
    </row>
    <row r="56" spans="1:8" ht="29.45" customHeight="1" x14ac:dyDescent="0.25">
      <c r="A56" s="47" t="s">
        <v>24</v>
      </c>
      <c r="B56" s="48"/>
      <c r="C56" s="48"/>
      <c r="D56" s="49"/>
      <c r="E56" s="34"/>
      <c r="H56" s="1"/>
    </row>
    <row r="57" spans="1:8" ht="29.45" customHeight="1" x14ac:dyDescent="0.25">
      <c r="A57" s="47" t="s">
        <v>54</v>
      </c>
      <c r="B57" s="48"/>
      <c r="C57" s="48"/>
      <c r="D57" s="49"/>
      <c r="E57" s="34"/>
      <c r="H57" s="1"/>
    </row>
    <row r="58" spans="1:8" ht="29.45" customHeight="1" x14ac:dyDescent="0.25">
      <c r="A58" s="47" t="s">
        <v>79</v>
      </c>
      <c r="B58" s="48"/>
      <c r="C58" s="48"/>
      <c r="D58" s="49"/>
      <c r="E58" s="17"/>
      <c r="H58" s="1"/>
    </row>
    <row r="59" spans="1:8" ht="29.45" customHeight="1" x14ac:dyDescent="0.25">
      <c r="A59" s="58"/>
      <c r="B59" s="58"/>
      <c r="C59" s="58"/>
      <c r="D59" s="58"/>
      <c r="E59" s="58"/>
      <c r="H59" s="1"/>
    </row>
    <row r="60" spans="1:8" ht="45" customHeight="1" x14ac:dyDescent="0.25">
      <c r="A60" s="59"/>
      <c r="B60" s="59"/>
      <c r="C60" s="59"/>
      <c r="D60" s="59"/>
      <c r="E60" s="59"/>
      <c r="H60" s="1"/>
    </row>
    <row r="61" spans="1:8" ht="29.45" customHeight="1" x14ac:dyDescent="0.25">
      <c r="A61" s="24"/>
      <c r="B61" s="24"/>
      <c r="C61" s="24"/>
      <c r="D61" s="24"/>
      <c r="E61" s="24"/>
      <c r="H61" s="1"/>
    </row>
    <row r="62" spans="1:8" x14ac:dyDescent="0.25">
      <c r="D62" t="s">
        <v>5</v>
      </c>
      <c r="E62" s="1">
        <f>E2</f>
        <v>-140545.56</v>
      </c>
      <c r="F62" s="1"/>
    </row>
    <row r="63" spans="1:8" x14ac:dyDescent="0.25">
      <c r="D63" t="s">
        <v>7</v>
      </c>
      <c r="E63" s="1">
        <f>E47</f>
        <v>-126835</v>
      </c>
    </row>
    <row r="64" spans="1:8" x14ac:dyDescent="0.25">
      <c r="D64" t="s">
        <v>11</v>
      </c>
      <c r="E64" s="1">
        <f>E16</f>
        <v>-267380.56</v>
      </c>
    </row>
    <row r="65" spans="4:5" x14ac:dyDescent="0.25">
      <c r="D65" t="s">
        <v>8</v>
      </c>
      <c r="E65" s="1">
        <f>E53</f>
        <v>0</v>
      </c>
    </row>
    <row r="66" spans="4:5" x14ac:dyDescent="0.25">
      <c r="D66" s="7" t="s">
        <v>12</v>
      </c>
      <c r="E66" s="8">
        <f>E62+E63-E65-E64</f>
        <v>0</v>
      </c>
    </row>
  </sheetData>
  <mergeCells count="25">
    <mergeCell ref="A59:E59"/>
    <mergeCell ref="A60:E60"/>
    <mergeCell ref="A58:D58"/>
    <mergeCell ref="A48:D48"/>
    <mergeCell ref="A54:D54"/>
    <mergeCell ref="A49:D49"/>
    <mergeCell ref="A50:D50"/>
    <mergeCell ref="A51:D51"/>
    <mergeCell ref="A56:D56"/>
    <mergeCell ref="A57:D57"/>
    <mergeCell ref="A55:D55"/>
    <mergeCell ref="A2:D2"/>
    <mergeCell ref="A16:D16"/>
    <mergeCell ref="D19:D26"/>
    <mergeCell ref="A3:A6"/>
    <mergeCell ref="B3:B6"/>
    <mergeCell ref="D3:D6"/>
    <mergeCell ref="A17:A18"/>
    <mergeCell ref="B17:B18"/>
    <mergeCell ref="D17:D18"/>
    <mergeCell ref="A47:D47"/>
    <mergeCell ref="A53:D53"/>
    <mergeCell ref="A52:D52"/>
    <mergeCell ref="B19:B26"/>
    <mergeCell ref="A19:A26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  <rowBreaks count="2" manualBreakCount="2">
    <brk id="15" max="4" man="1"/>
    <brk id="46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24"/>
  <sheetViews>
    <sheetView view="pageBreakPreview" zoomScale="60" zoomScaleNormal="100" workbookViewId="0">
      <selection activeCell="H5" sqref="H5"/>
    </sheetView>
  </sheetViews>
  <sheetFormatPr defaultRowHeight="15" x14ac:dyDescent="0.25"/>
  <cols>
    <col min="1" max="1" width="15" customWidth="1"/>
    <col min="2" max="2" width="14.7109375" customWidth="1"/>
    <col min="3" max="3" width="16.140625" customWidth="1"/>
    <col min="4" max="4" width="57.5703125" customWidth="1"/>
    <col min="5" max="5" width="17.7109375" customWidth="1"/>
    <col min="6" max="6" width="14.85546875" bestFit="1" customWidth="1"/>
    <col min="7" max="7" width="15.85546875" bestFit="1" customWidth="1"/>
    <col min="8" max="8" width="14.85546875" customWidth="1"/>
    <col min="9" max="9" width="18.140625" customWidth="1"/>
    <col min="10" max="10" width="10.85546875" bestFit="1" customWidth="1"/>
  </cols>
  <sheetData>
    <row r="1" spans="1:9" ht="31.15" customHeight="1" thickBot="1" x14ac:dyDescent="0.3">
      <c r="A1" s="69" t="s">
        <v>9</v>
      </c>
      <c r="B1" s="70"/>
      <c r="C1" s="70"/>
      <c r="D1" s="70"/>
      <c r="E1" s="70"/>
      <c r="F1" s="70"/>
      <c r="G1" s="70"/>
      <c r="H1" s="70"/>
      <c r="I1" s="71"/>
    </row>
    <row r="2" spans="1:9" ht="18.75" customHeight="1" thickBot="1" x14ac:dyDescent="0.3">
      <c r="A2" s="74"/>
      <c r="B2" s="75"/>
      <c r="C2" s="76"/>
      <c r="D2" s="28" t="s">
        <v>3</v>
      </c>
      <c r="E2" s="72" t="s">
        <v>14</v>
      </c>
      <c r="F2" s="80" t="s">
        <v>10</v>
      </c>
      <c r="G2" s="80"/>
      <c r="H2" s="80"/>
      <c r="I2" s="81"/>
    </row>
    <row r="3" spans="1:9" ht="29.45" customHeight="1" thickBot="1" x14ac:dyDescent="0.3">
      <c r="A3" s="77"/>
      <c r="B3" s="78"/>
      <c r="C3" s="79"/>
      <c r="D3" s="21"/>
      <c r="E3" s="73"/>
      <c r="F3" s="22">
        <v>2024</v>
      </c>
      <c r="G3" s="19">
        <v>2025</v>
      </c>
      <c r="H3" s="19">
        <v>2026</v>
      </c>
      <c r="I3" s="20">
        <v>2027</v>
      </c>
    </row>
    <row r="4" spans="1:9" ht="60" customHeight="1" thickBot="1" x14ac:dyDescent="0.3">
      <c r="A4" s="66" t="s">
        <v>16</v>
      </c>
      <c r="B4" s="67"/>
      <c r="C4" s="68"/>
      <c r="D4" s="35" t="s">
        <v>53</v>
      </c>
      <c r="E4" s="36">
        <f>F4+G4+H4+I4</f>
        <v>512450</v>
      </c>
      <c r="F4" s="37">
        <v>36000</v>
      </c>
      <c r="G4" s="37">
        <v>446450</v>
      </c>
      <c r="H4" s="37">
        <v>30000</v>
      </c>
      <c r="I4" s="38">
        <v>0</v>
      </c>
    </row>
    <row r="5" spans="1:9" ht="29.1" customHeight="1" x14ac:dyDescent="0.25"/>
    <row r="6" spans="1:9" ht="29.1" customHeight="1" x14ac:dyDescent="0.25"/>
    <row r="7" spans="1:9" ht="29.1" customHeight="1" x14ac:dyDescent="0.25"/>
    <row r="8" spans="1:9" ht="29.1" customHeight="1" x14ac:dyDescent="0.25"/>
    <row r="9" spans="1:9" ht="29.1" customHeight="1" x14ac:dyDescent="0.25"/>
    <row r="10" spans="1:9" ht="29.1" customHeight="1" x14ac:dyDescent="0.25"/>
    <row r="11" spans="1:9" ht="29.1" customHeight="1" x14ac:dyDescent="0.25"/>
    <row r="12" spans="1:9" ht="29.1" customHeight="1" x14ac:dyDescent="0.25"/>
    <row r="13" spans="1:9" ht="29.1" customHeight="1" x14ac:dyDescent="0.25"/>
    <row r="14" spans="1:9" ht="29.1" customHeight="1" x14ac:dyDescent="0.25"/>
    <row r="15" spans="1:9" ht="29.1" customHeight="1" x14ac:dyDescent="0.25"/>
    <row r="16" spans="1:9" ht="29.1" customHeight="1" x14ac:dyDescent="0.25"/>
    <row r="17" ht="29.1" customHeight="1" x14ac:dyDescent="0.25"/>
    <row r="18" ht="29.1" customHeight="1" x14ac:dyDescent="0.25"/>
    <row r="19" ht="29.1" customHeight="1" x14ac:dyDescent="0.25"/>
    <row r="20" ht="29.1" customHeight="1" x14ac:dyDescent="0.25"/>
    <row r="21" ht="29.1" customHeight="1" x14ac:dyDescent="0.25"/>
    <row r="22" ht="29.1" customHeight="1" x14ac:dyDescent="0.25"/>
    <row r="24" ht="45.75" customHeight="1" x14ac:dyDescent="0.25"/>
  </sheetData>
  <mergeCells count="5">
    <mergeCell ref="A4:C4"/>
    <mergeCell ref="A1:I1"/>
    <mergeCell ref="E2:E3"/>
    <mergeCell ref="A2:C3"/>
    <mergeCell ref="F2:I2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1</vt:i4>
      </vt:variant>
    </vt:vector>
  </HeadingPairs>
  <TitlesOfParts>
    <vt:vector size="3" baseType="lpstr">
      <vt:lpstr>ZMIANY DO BUDŻETU </vt:lpstr>
      <vt:lpstr>ZMIANY DO WPF  </vt:lpstr>
      <vt:lpstr>'ZMIANY DO BUDŻETU 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2024-06-27T14:19:26Z</dcterms:modified>
</cp:coreProperties>
</file>