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9853F7FA-D043-4848-A746-6D5075EB7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MIANY DO BUDŻETU " sheetId="1" r:id="rId1"/>
    <sheet name="ZMIANY DO WPF  " sheetId="2" r:id="rId2"/>
  </sheets>
  <definedNames>
    <definedName name="_xlnm.Print_Area" localSheetId="0">'ZMIANY DO BUDŻETU '!$A$1:$E$72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54" i="1"/>
  <c r="E2" i="1"/>
  <c r="I9" i="2" l="1"/>
  <c r="H9" i="2"/>
  <c r="G9" i="2"/>
  <c r="F9" i="2"/>
  <c r="E9" i="2"/>
  <c r="G6" i="2"/>
  <c r="F6" i="2"/>
  <c r="E6" i="2"/>
  <c r="E55" i="1" l="1"/>
  <c r="E68" i="1" l="1"/>
  <c r="E61" i="1"/>
  <c r="E70" i="1" s="1"/>
  <c r="E67" i="1" l="1"/>
  <c r="E69" i="1"/>
  <c r="E71" i="1" l="1"/>
</calcChain>
</file>

<file path=xl/sharedStrings.xml><?xml version="1.0" encoding="utf-8"?>
<sst xmlns="http://schemas.openxmlformats.org/spreadsheetml/2006/main" count="152" uniqueCount="110">
  <si>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</si>
  <si>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</si>
  <si>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</si>
  <si>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</si>
  <si>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</si>
  <si>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</si>
  <si>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</si>
  <si>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</si>
  <si>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</si>
  <si>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>WPF</t>
  </si>
  <si>
    <t>LATA</t>
  </si>
  <si>
    <t xml:space="preserve">WYDATKI </t>
  </si>
  <si>
    <t>RAZEM BILANSOWANIE ZMIAN</t>
  </si>
  <si>
    <t>FUNDUSZ SOŁECKI</t>
  </si>
  <si>
    <t>ŁACZNE NAKŁADY NA ZADANIU</t>
  </si>
  <si>
    <t>WPROWADZENIE DO WPF</t>
  </si>
  <si>
    <t>801</t>
  </si>
  <si>
    <t>4260</t>
  </si>
  <si>
    <t>900</t>
  </si>
  <si>
    <t>750</t>
  </si>
  <si>
    <t>75023</t>
  </si>
  <si>
    <t>600</t>
  </si>
  <si>
    <t>700</t>
  </si>
  <si>
    <t>70095</t>
  </si>
  <si>
    <t>4300</t>
  </si>
  <si>
    <t>6050</t>
  </si>
  <si>
    <t>70005</t>
  </si>
  <si>
    <t>4210</t>
  </si>
  <si>
    <t>80101</t>
  </si>
  <si>
    <t>921</t>
  </si>
  <si>
    <t>FS Grabówka</t>
  </si>
  <si>
    <t>Pożyczka dla  OSP Mykanów</t>
  </si>
  <si>
    <t>0620</t>
  </si>
  <si>
    <t>0500</t>
  </si>
  <si>
    <t>0460</t>
  </si>
  <si>
    <t>80195</t>
  </si>
  <si>
    <t>6060</t>
  </si>
  <si>
    <t>60016</t>
  </si>
  <si>
    <t>926</t>
  </si>
  <si>
    <t>92695</t>
  </si>
  <si>
    <t>4700</t>
  </si>
  <si>
    <t>754</t>
  </si>
  <si>
    <t>75412</t>
  </si>
  <si>
    <t>3030</t>
  </si>
  <si>
    <t>90026</t>
  </si>
  <si>
    <t>4600</t>
  </si>
  <si>
    <t>91209</t>
  </si>
  <si>
    <t>92195</t>
  </si>
  <si>
    <t>90015</t>
  </si>
  <si>
    <t>2590</t>
  </si>
  <si>
    <t>90013</t>
  </si>
  <si>
    <t>2020</t>
  </si>
  <si>
    <t>80185</t>
  </si>
  <si>
    <t>środki na realizację projektu "Podróże z klasą " w ZSP w Lubojnie, ZSP w Borownie, SP w Starym Cykarzewie (środki z dotacji celowej)</t>
  </si>
  <si>
    <t>dotacja na realizację projektu "Podróże z klasą " w ZSP w Lubojnie, ZSP w Borownie, SP w Starym Cykarzewie</t>
  </si>
  <si>
    <t>zwiekszenie środków na wypłatę wynagrodzeń (odprawy i jubileusze) oraz zakup energii w placówkach oświatowych</t>
  </si>
  <si>
    <t>80101/80103/80104/80149/80150</t>
  </si>
  <si>
    <t>4010/4790/4260</t>
  </si>
  <si>
    <t>podatek vat</t>
  </si>
  <si>
    <t>710</t>
  </si>
  <si>
    <t>71004</t>
  </si>
  <si>
    <t>0970</t>
  </si>
  <si>
    <t>PRZED ZMIANĄ</t>
  </si>
  <si>
    <t>ZMIANA</t>
  </si>
  <si>
    <t>PO ZMIANIE</t>
  </si>
  <si>
    <t>Budowa zaplecza socjalno- szatniowego na boisku sportowym w miejscowości Cykarzew Północny</t>
  </si>
  <si>
    <t>Budowa sygnalizacji świetlnej na skrzyżowaniu drogi wojewódzkiej nr 483 (ul. Jesionowa) z DP 1025 S (ul. Kopernika i ul. Słowackiego) w m. Kokawa w gminie Mykanów</t>
  </si>
  <si>
    <t>Budowa i modernizacja ulic Brzozowej i Kasztanowej w Radostkowie</t>
  </si>
  <si>
    <t>60014</t>
  </si>
  <si>
    <t xml:space="preserve">WPF </t>
  </si>
  <si>
    <t>2100</t>
  </si>
  <si>
    <t>855</t>
  </si>
  <si>
    <t>85502</t>
  </si>
  <si>
    <t>3290</t>
  </si>
  <si>
    <t>4740</t>
  </si>
  <si>
    <t>środki na wypłatę świadczenia rodzinnego  (środki z Funduszu Pomocy/</t>
  </si>
  <si>
    <t>60004</t>
  </si>
  <si>
    <t>dotacja z WFOŚiGW w Katowicach na usuwanie azbestu</t>
  </si>
  <si>
    <t>środki na realizacje programu "czyste powietrze"</t>
  </si>
  <si>
    <t>2460</t>
  </si>
  <si>
    <t>0770</t>
  </si>
  <si>
    <t>0490</t>
  </si>
  <si>
    <t>Budowa placu zabaw przy budynku SP w Starym Cykarzewie</t>
  </si>
  <si>
    <t>Budowa zaplecza socjalno - szatniowego na boisku sportowym w miejscowości Cykarzew Północny</t>
  </si>
  <si>
    <t>92109</t>
  </si>
  <si>
    <t>2480</t>
  </si>
  <si>
    <t>zwiększenie dotacji dla GCMiT</t>
  </si>
  <si>
    <t>zwiększenie dotacji dla GOKiS</t>
  </si>
  <si>
    <t>zwiekszenie planu wydatków na ekwiwalenty dla strażaków</t>
  </si>
  <si>
    <t>zwiekszenie planu wydatków na szkolenia pracowników</t>
  </si>
  <si>
    <t>zwiekszenie planu wydatków na zakup materiałów i wyposażenia</t>
  </si>
  <si>
    <t>zwiekszenie planu wydatków na zakup usług (aktualizacje,  usługa pocztowa, subskrybcje)</t>
  </si>
  <si>
    <t>zwiekszenie planu wydatków na zakup energii</t>
  </si>
  <si>
    <t>zwiekszenie planu wydatków na zakup materiałów i wyposażenia OSP</t>
  </si>
  <si>
    <t>zwiekszenie planu wydatków na zakup usług OSP</t>
  </si>
  <si>
    <t>zabezpieczenie wkładu własnego do FRPA na lata 2024-2026</t>
  </si>
  <si>
    <t>zwiekszenie dotacji dla niepublicznej jednostki oswiatowej - SP w Rybnej</t>
  </si>
  <si>
    <t>zabezpieczenie środków na zapłatę kary z tytułu niewykonania obowiązku osiągnięcia w 2021 roku poziomu przygotowania  do ponownego uzycia i recyklingu odpadów komunalnych w wysokości minimum 20%</t>
  </si>
  <si>
    <t xml:space="preserve">zwiękjszenie planu wydatków na energię/dot. wszystkich punku poborów/ </t>
  </si>
  <si>
    <t>zwiększenie planu na wydatki związane ze zmianą planów zagospodarownia przestrzennego (wpłaty z darowizn)</t>
  </si>
  <si>
    <t>zwiekszenie planu wydatków na zabezpieczanie bezdomnych zwierząt na terenie gminy</t>
  </si>
  <si>
    <t>wykup nieruchomości/przesunięcie środków z zadania Budowa placu zabaw przy budynku SP w Starym Cykarzewie/</t>
  </si>
  <si>
    <t>zabezpieczenie środków na wymianę oświetlenia na Sali gimnastycznej w SP w Cz\arnym Lesie</t>
  </si>
  <si>
    <t xml:space="preserve">wprowadzenie środków z PUP na refundację wynagrodzeń pracowników interwencyjnych </t>
  </si>
  <si>
    <t xml:space="preserve">wprowadzenie środów z Funduszu Pomocy na wypłatę śwadczeń rodzinnych </t>
  </si>
  <si>
    <t>zwiększenie dochodów z tytułu opłaty planistycznej</t>
  </si>
  <si>
    <t>zwiększenie dochodów z tytułu sprzedaży nieruchomosci</t>
  </si>
  <si>
    <t>zwiększenie dochodów z tytułu opłaty eksploatacyjnej</t>
  </si>
  <si>
    <t>zwiększenie dochodów z tytułu podatku od czynności cywilnoprawnych</t>
  </si>
  <si>
    <t>zwiększenie dochodów z tytułu opłaty za zajęcie pasa drogowego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</si>
</sst>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3" fillId="2" borderId="1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164" fontId="0" fillId="0" borderId="1" xfId="0" applyNumberForma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164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49" fontId="0" fillId="0" borderId="4" xfId="0" applyNumberForma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/>
    <xf numFmtId="164" fontId="5" fillId="0" borderId="21" xfId="0" applyNumberFormat="1" applyFont="1" applyBorder="1" applyAlignment="1">
      <alignment vertical="center"/>
    </xf>
    <xf numFmtId="164" fontId="4" fillId="0" borderId="22" xfId="0" applyNumberFormat="1" applyFont="1" applyBorder="1" applyAlignment="1">
      <alignment vertical="center"/>
    </xf>
    <xf numFmtId="164" fontId="4" fillId="0" borderId="19" xfId="0" applyNumberFormat="1" applyFont="1" applyBorder="1" applyAlignment="1">
      <alignment vertical="center"/>
    </xf>
    <xf numFmtId="164" fontId="4" fillId="0" borderId="23" xfId="0" applyNumberFormat="1" applyFont="1" applyBorder="1"/>
    <xf numFmtId="164" fontId="4" fillId="0" borderId="20" xfId="0" applyNumberFormat="1" applyFont="1" applyBorder="1"/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/>
    <xf numFmtId="164" fontId="4" fillId="0" borderId="25" xfId="0" applyNumberFormat="1" applyFont="1" applyBorder="1"/>
    <xf numFmtId="164" fontId="4" fillId="0" borderId="29" xfId="0" applyNumberFormat="1" applyFont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164" fontId="4" fillId="0" borderId="30" xfId="0" applyNumberFormat="1" applyFont="1" applyBorder="1"/>
    <xf numFmtId="164" fontId="4" fillId="0" borderId="28" xfId="0" applyNumberFormat="1" applyFont="1" applyBorder="1"/>
    <xf numFmtId="164" fontId="5" fillId="0" borderId="31" xfId="0" applyNumberFormat="1" applyFont="1" applyBorder="1" applyAlignment="1">
      <alignment vertical="center"/>
    </xf>
    <xf numFmtId="164" fontId="5" fillId="0" borderId="32" xfId="0" applyNumberFormat="1" applyFont="1" applyBorder="1" applyAlignment="1">
      <alignment vertical="center"/>
    </xf>
    <xf numFmtId="164" fontId="4" fillId="0" borderId="19" xfId="0" applyNumberFormat="1" applyFont="1" applyBorder="1"/>
    <xf numFmtId="164" fontId="4" fillId="0" borderId="1" xfId="0" applyNumberFormat="1" applyFont="1" applyBorder="1"/>
    <xf numFmtId="0" fontId="3" fillId="3" borderId="34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wrapText="1"/>
    </xf>
    <xf numFmtId="164" fontId="5" fillId="0" borderId="18" xfId="0" applyNumberFormat="1" applyFont="1" applyBorder="1" applyAlignment="1">
      <alignment vertical="center"/>
    </xf>
    <xf numFmtId="164" fontId="5" fillId="0" borderId="24" xfId="0" applyNumberFormat="1" applyFont="1" applyBorder="1" applyAlignment="1">
      <alignment vertical="center"/>
    </xf>
    <xf numFmtId="164" fontId="5" fillId="0" borderId="36" xfId="0" applyNumberFormat="1" applyFont="1" applyBorder="1" applyAlignment="1">
      <alignment vertical="center"/>
    </xf>
    <xf numFmtId="164" fontId="5" fillId="0" borderId="38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0" fillId="0" borderId="15" xfId="0" applyNumberForma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view="pageBreakPreview" topLeftCell="A65" zoomScale="90" zoomScaleNormal="90" zoomScaleSheetLayoutView="90" workbookViewId="0">
      <selection activeCell="D3" sqref="D3"/>
    </sheetView>
  </sheetViews>
  <sheetFormatPr defaultRowHeight="15" x14ac:dyDescent="0.25"/>
  <cols>
    <col min="1" max="1" width="21.140625" customWidth="1"/>
    <col min="2" max="3" width="32.140625" customWidth="1"/>
    <col min="4" max="4" width="71.7109375" customWidth="1"/>
    <col min="5" max="5" width="22.7109375" customWidth="1"/>
    <col min="6" max="6" width="62.85546875" customWidth="1"/>
    <col min="7" max="7" width="14" bestFit="1" customWidth="1"/>
    <col min="8" max="8" width="22.5703125" customWidth="1"/>
    <col min="9" max="10" width="14.42578125" bestFit="1" customWidth="1"/>
  </cols>
  <sheetData>
    <row r="1" spans="1:8" ht="29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8" ht="28.9" customHeight="1" x14ac:dyDescent="0.3">
      <c r="A2" s="68" t="s">
        <v>5</v>
      </c>
      <c r="B2" s="68"/>
      <c r="C2" s="68"/>
      <c r="D2" s="68"/>
      <c r="E2" s="6">
        <f>E3+E4+E5+E6+E7+E8+E9+E11+E12+E10</f>
        <v>764639.86</v>
      </c>
      <c r="H2" s="1"/>
    </row>
    <row r="3" spans="1:8" ht="39" customHeight="1" x14ac:dyDescent="0.25">
      <c r="A3" s="4">
        <v>600</v>
      </c>
      <c r="B3" s="4">
        <v>60016</v>
      </c>
      <c r="C3" s="5" t="s">
        <v>32</v>
      </c>
      <c r="D3" s="3" t="s">
        <v>109</v>
      </c>
      <c r="E3" s="9">
        <v>18000</v>
      </c>
      <c r="F3" s="14"/>
    </row>
    <row r="4" spans="1:8" ht="39" customHeight="1" x14ac:dyDescent="0.25">
      <c r="A4" s="4">
        <v>756</v>
      </c>
      <c r="B4" s="4">
        <v>75616</v>
      </c>
      <c r="C4" s="5" t="s">
        <v>33</v>
      </c>
      <c r="D4" s="3" t="s">
        <v>108</v>
      </c>
      <c r="E4" s="9">
        <v>310000</v>
      </c>
      <c r="F4" s="14"/>
    </row>
    <row r="5" spans="1:8" ht="31.5" customHeight="1" x14ac:dyDescent="0.25">
      <c r="A5" s="4">
        <v>756</v>
      </c>
      <c r="B5" s="4">
        <v>75618</v>
      </c>
      <c r="C5" s="5" t="s">
        <v>34</v>
      </c>
      <c r="D5" s="3" t="s">
        <v>107</v>
      </c>
      <c r="E5" s="11">
        <v>77000</v>
      </c>
    </row>
    <row r="6" spans="1:8" ht="31.5" customHeight="1" x14ac:dyDescent="0.25">
      <c r="A6" s="4">
        <v>756</v>
      </c>
      <c r="B6" s="4">
        <v>75618</v>
      </c>
      <c r="C6" s="5" t="s">
        <v>81</v>
      </c>
      <c r="D6" s="3" t="s">
        <v>105</v>
      </c>
      <c r="E6" s="9">
        <v>163000</v>
      </c>
    </row>
    <row r="7" spans="1:8" ht="33" customHeight="1" x14ac:dyDescent="0.25">
      <c r="A7" s="4">
        <v>900</v>
      </c>
      <c r="B7" s="4">
        <v>90005</v>
      </c>
      <c r="C7" s="5" t="s">
        <v>79</v>
      </c>
      <c r="D7" s="3" t="s">
        <v>78</v>
      </c>
      <c r="E7" s="9">
        <v>25000</v>
      </c>
      <c r="G7" s="1"/>
    </row>
    <row r="8" spans="1:8" ht="25.9" customHeight="1" x14ac:dyDescent="0.25">
      <c r="A8" s="4">
        <v>900</v>
      </c>
      <c r="B8" s="4">
        <v>90026</v>
      </c>
      <c r="C8" s="5" t="s">
        <v>79</v>
      </c>
      <c r="D8" s="3" t="s">
        <v>77</v>
      </c>
      <c r="E8" s="9">
        <v>20179.86</v>
      </c>
    </row>
    <row r="9" spans="1:8" ht="55.5" customHeight="1" x14ac:dyDescent="0.25">
      <c r="A9" s="4">
        <v>700</v>
      </c>
      <c r="B9" s="4">
        <v>70005</v>
      </c>
      <c r="C9" s="16" t="s">
        <v>80</v>
      </c>
      <c r="D9" s="39" t="s">
        <v>106</v>
      </c>
      <c r="E9" s="11">
        <v>46400</v>
      </c>
      <c r="F9" s="12"/>
    </row>
    <row r="10" spans="1:8" ht="55.5" customHeight="1" x14ac:dyDescent="0.25">
      <c r="A10" s="4">
        <v>855</v>
      </c>
      <c r="B10" s="4">
        <v>85502</v>
      </c>
      <c r="C10" s="16" t="s">
        <v>70</v>
      </c>
      <c r="D10" s="39" t="s">
        <v>104</v>
      </c>
      <c r="E10" s="11">
        <v>2060</v>
      </c>
      <c r="F10" s="12"/>
    </row>
    <row r="11" spans="1:8" ht="75" customHeight="1" x14ac:dyDescent="0.25">
      <c r="A11" s="34">
        <v>801</v>
      </c>
      <c r="B11" s="34">
        <v>80195</v>
      </c>
      <c r="C11" s="13" t="s">
        <v>51</v>
      </c>
      <c r="D11" s="23" t="s">
        <v>54</v>
      </c>
      <c r="E11" s="11">
        <v>70000</v>
      </c>
      <c r="F11" s="30"/>
      <c r="H11" s="1"/>
    </row>
    <row r="12" spans="1:8" ht="33" customHeight="1" x14ac:dyDescent="0.25">
      <c r="A12" s="4">
        <v>750</v>
      </c>
      <c r="B12" s="4">
        <v>75023</v>
      </c>
      <c r="C12" s="5" t="s">
        <v>61</v>
      </c>
      <c r="D12" s="3" t="s">
        <v>103</v>
      </c>
      <c r="E12" s="9">
        <v>33000</v>
      </c>
    </row>
    <row r="13" spans="1:8" ht="28.15" customHeight="1" x14ac:dyDescent="0.25">
      <c r="A13" s="68" t="s">
        <v>6</v>
      </c>
      <c r="B13" s="68"/>
      <c r="C13" s="68"/>
      <c r="D13" s="68"/>
      <c r="E13" s="10">
        <f>E14+E15+E16+E18+E19+E20+E21+E22+E23+E24+E25+E26+E27+E28+E29+E30+E31+E32+E33+E34+E35+E36+E37+E38+E39+E50+E54+E17+E51+E52+E53</f>
        <v>729639.86</v>
      </c>
      <c r="G13" s="1"/>
      <c r="H13" s="1"/>
    </row>
    <row r="14" spans="1:8" ht="30" customHeight="1" x14ac:dyDescent="0.25">
      <c r="A14" s="35" t="s">
        <v>16</v>
      </c>
      <c r="B14" s="35" t="s">
        <v>28</v>
      </c>
      <c r="C14" s="5" t="s">
        <v>24</v>
      </c>
      <c r="D14" s="36" t="s">
        <v>102</v>
      </c>
      <c r="E14" s="11">
        <v>12000</v>
      </c>
      <c r="F14" s="1"/>
    </row>
    <row r="15" spans="1:8" ht="33.75" customHeight="1" x14ac:dyDescent="0.25">
      <c r="A15" s="5" t="s">
        <v>16</v>
      </c>
      <c r="B15" s="5" t="s">
        <v>56</v>
      </c>
      <c r="C15" s="5" t="s">
        <v>57</v>
      </c>
      <c r="D15" s="3" t="s">
        <v>55</v>
      </c>
      <c r="E15" s="11">
        <v>593800</v>
      </c>
      <c r="F15" s="1"/>
    </row>
    <row r="16" spans="1:8" ht="33.75" customHeight="1" x14ac:dyDescent="0.25">
      <c r="A16" s="5"/>
      <c r="B16" s="5"/>
      <c r="C16" s="5"/>
      <c r="D16" s="3" t="s">
        <v>58</v>
      </c>
      <c r="E16" s="11">
        <v>15000</v>
      </c>
      <c r="F16" s="1"/>
    </row>
    <row r="17" spans="1:10" ht="44.25" customHeight="1" x14ac:dyDescent="0.25">
      <c r="A17" s="5" t="s">
        <v>21</v>
      </c>
      <c r="B17" s="5" t="s">
        <v>68</v>
      </c>
      <c r="C17" s="5" t="s">
        <v>25</v>
      </c>
      <c r="D17" s="3" t="s">
        <v>66</v>
      </c>
      <c r="E17" s="11">
        <v>-100000</v>
      </c>
      <c r="F17" s="1" t="s">
        <v>69</v>
      </c>
    </row>
    <row r="18" spans="1:10" ht="33.75" customHeight="1" x14ac:dyDescent="0.25">
      <c r="A18" s="5" t="s">
        <v>16</v>
      </c>
      <c r="B18" s="5" t="s">
        <v>35</v>
      </c>
      <c r="C18" s="5" t="s">
        <v>25</v>
      </c>
      <c r="D18" s="3" t="s">
        <v>82</v>
      </c>
      <c r="E18" s="11">
        <v>-150000</v>
      </c>
      <c r="F18" s="1"/>
    </row>
    <row r="19" spans="1:10" ht="33.75" customHeight="1" x14ac:dyDescent="0.25">
      <c r="A19" s="5" t="s">
        <v>22</v>
      </c>
      <c r="B19" s="5" t="s">
        <v>26</v>
      </c>
      <c r="C19" s="5" t="s">
        <v>36</v>
      </c>
      <c r="D19" s="3" t="s">
        <v>101</v>
      </c>
      <c r="E19" s="11">
        <v>150000</v>
      </c>
      <c r="F19" s="1"/>
    </row>
    <row r="20" spans="1:10" ht="33.75" customHeight="1" x14ac:dyDescent="0.25">
      <c r="A20" s="5" t="s">
        <v>21</v>
      </c>
      <c r="B20" s="5" t="s">
        <v>37</v>
      </c>
      <c r="C20" s="5" t="s">
        <v>25</v>
      </c>
      <c r="D20" s="3" t="s">
        <v>67</v>
      </c>
      <c r="E20" s="11">
        <v>-200000</v>
      </c>
      <c r="F20" s="1" t="s">
        <v>69</v>
      </c>
    </row>
    <row r="21" spans="1:10" ht="33.75" customHeight="1" x14ac:dyDescent="0.25">
      <c r="A21" s="5" t="s">
        <v>38</v>
      </c>
      <c r="B21" s="5" t="s">
        <v>39</v>
      </c>
      <c r="C21" s="5" t="s">
        <v>25</v>
      </c>
      <c r="D21" s="3" t="s">
        <v>83</v>
      </c>
      <c r="E21" s="11">
        <v>-450000</v>
      </c>
      <c r="F21" s="1" t="s">
        <v>69</v>
      </c>
    </row>
    <row r="22" spans="1:10" ht="33.75" customHeight="1" x14ac:dyDescent="0.25">
      <c r="A22" s="5" t="s">
        <v>18</v>
      </c>
      <c r="B22" s="5" t="s">
        <v>50</v>
      </c>
      <c r="C22" s="5" t="s">
        <v>24</v>
      </c>
      <c r="D22" s="3" t="s">
        <v>100</v>
      </c>
      <c r="E22" s="11">
        <v>15000</v>
      </c>
      <c r="F22" s="1"/>
    </row>
    <row r="23" spans="1:10" ht="33.75" customHeight="1" x14ac:dyDescent="0.25">
      <c r="A23" s="5" t="s">
        <v>29</v>
      </c>
      <c r="B23" s="5" t="s">
        <v>84</v>
      </c>
      <c r="C23" s="5" t="s">
        <v>85</v>
      </c>
      <c r="D23" s="3" t="s">
        <v>86</v>
      </c>
      <c r="E23" s="11">
        <v>60000</v>
      </c>
      <c r="F23" s="1"/>
    </row>
    <row r="24" spans="1:10" ht="33.75" customHeight="1" x14ac:dyDescent="0.25">
      <c r="A24" s="5" t="s">
        <v>29</v>
      </c>
      <c r="B24" s="5" t="s">
        <v>84</v>
      </c>
      <c r="C24" s="5" t="s">
        <v>85</v>
      </c>
      <c r="D24" s="3" t="s">
        <v>87</v>
      </c>
      <c r="E24" s="11">
        <v>20000</v>
      </c>
      <c r="F24" s="1"/>
    </row>
    <row r="25" spans="1:10" ht="42.75" customHeight="1" x14ac:dyDescent="0.25">
      <c r="A25" s="5" t="s">
        <v>16</v>
      </c>
      <c r="B25" s="5" t="s">
        <v>52</v>
      </c>
      <c r="C25" s="35" t="s">
        <v>24</v>
      </c>
      <c r="D25" s="38" t="s">
        <v>53</v>
      </c>
      <c r="E25" s="11">
        <v>70000</v>
      </c>
      <c r="F25" s="1"/>
    </row>
    <row r="26" spans="1:10" ht="33.75" customHeight="1" x14ac:dyDescent="0.25">
      <c r="A26" s="5" t="s">
        <v>59</v>
      </c>
      <c r="B26" s="5" t="s">
        <v>60</v>
      </c>
      <c r="C26" s="35" t="s">
        <v>24</v>
      </c>
      <c r="D26" s="38" t="s">
        <v>99</v>
      </c>
      <c r="E26" s="11">
        <v>22140</v>
      </c>
      <c r="F26" s="1"/>
    </row>
    <row r="27" spans="1:10" ht="33.75" customHeight="1" x14ac:dyDescent="0.25">
      <c r="A27" s="5" t="s">
        <v>18</v>
      </c>
      <c r="B27" s="5" t="s">
        <v>48</v>
      </c>
      <c r="C27" s="72" t="s">
        <v>17</v>
      </c>
      <c r="D27" s="118" t="s">
        <v>98</v>
      </c>
      <c r="E27" s="11">
        <v>100000</v>
      </c>
      <c r="F27" s="1"/>
    </row>
    <row r="28" spans="1:10" ht="33.75" customHeight="1" x14ac:dyDescent="0.25">
      <c r="A28" s="5" t="s">
        <v>29</v>
      </c>
      <c r="B28" s="5" t="s">
        <v>46</v>
      </c>
      <c r="C28" s="76"/>
      <c r="D28" s="119"/>
      <c r="E28" s="11">
        <v>10000</v>
      </c>
      <c r="F28" s="1"/>
    </row>
    <row r="29" spans="1:10" ht="33.75" customHeight="1" x14ac:dyDescent="0.25">
      <c r="A29" s="5" t="s">
        <v>29</v>
      </c>
      <c r="B29" s="5" t="s">
        <v>47</v>
      </c>
      <c r="C29" s="76"/>
      <c r="D29" s="119"/>
      <c r="E29" s="11">
        <v>5000</v>
      </c>
      <c r="F29" s="1"/>
    </row>
    <row r="30" spans="1:10" ht="33.75" customHeight="1" x14ac:dyDescent="0.25">
      <c r="A30" s="5" t="s">
        <v>38</v>
      </c>
      <c r="B30" s="5" t="s">
        <v>39</v>
      </c>
      <c r="C30" s="76"/>
      <c r="D30" s="119"/>
      <c r="E30" s="11">
        <v>20000</v>
      </c>
      <c r="F30" s="1"/>
    </row>
    <row r="31" spans="1:10" ht="33.75" customHeight="1" x14ac:dyDescent="0.25">
      <c r="A31" s="5" t="s">
        <v>22</v>
      </c>
      <c r="B31" s="5" t="s">
        <v>26</v>
      </c>
      <c r="C31" s="76"/>
      <c r="D31" s="119"/>
      <c r="E31" s="11">
        <v>10000</v>
      </c>
      <c r="F31" s="1"/>
    </row>
    <row r="32" spans="1:10" ht="37.5" customHeight="1" x14ac:dyDescent="0.25">
      <c r="A32" s="5" t="s">
        <v>22</v>
      </c>
      <c r="B32" s="13" t="s">
        <v>23</v>
      </c>
      <c r="C32" s="73"/>
      <c r="D32" s="120"/>
      <c r="E32" s="11">
        <v>20000</v>
      </c>
      <c r="F32" s="1"/>
      <c r="H32" s="1"/>
      <c r="I32" s="1"/>
      <c r="J32" s="1"/>
    </row>
    <row r="33" spans="1:10" ht="48" customHeight="1" x14ac:dyDescent="0.25">
      <c r="A33" s="77" t="s">
        <v>19</v>
      </c>
      <c r="B33" s="77" t="s">
        <v>20</v>
      </c>
      <c r="C33" s="13" t="s">
        <v>17</v>
      </c>
      <c r="D33" s="3" t="s">
        <v>92</v>
      </c>
      <c r="E33" s="11">
        <v>20000</v>
      </c>
      <c r="F33" s="1"/>
      <c r="H33" s="1"/>
      <c r="I33" s="1"/>
      <c r="J33" s="1"/>
    </row>
    <row r="34" spans="1:10" ht="32.25" customHeight="1" x14ac:dyDescent="0.25">
      <c r="A34" s="78"/>
      <c r="B34" s="78"/>
      <c r="C34" s="13" t="s">
        <v>27</v>
      </c>
      <c r="D34" s="3" t="s">
        <v>90</v>
      </c>
      <c r="E34" s="11">
        <v>10000</v>
      </c>
      <c r="H34" s="1"/>
      <c r="I34" s="1"/>
      <c r="J34" s="1"/>
    </row>
    <row r="35" spans="1:10" ht="33.75" customHeight="1" x14ac:dyDescent="0.25">
      <c r="A35" s="78"/>
      <c r="B35" s="78"/>
      <c r="C35" s="13" t="s">
        <v>24</v>
      </c>
      <c r="D35" s="3" t="s">
        <v>91</v>
      </c>
      <c r="E35" s="11">
        <v>30000</v>
      </c>
      <c r="G35" s="1"/>
      <c r="H35" s="1"/>
      <c r="I35" s="1"/>
      <c r="J35" s="1"/>
    </row>
    <row r="36" spans="1:10" ht="24.95" customHeight="1" x14ac:dyDescent="0.25">
      <c r="A36" s="79"/>
      <c r="B36" s="79"/>
      <c r="C36" s="13" t="s">
        <v>40</v>
      </c>
      <c r="D36" s="3" t="s">
        <v>89</v>
      </c>
      <c r="E36" s="11">
        <v>5000</v>
      </c>
      <c r="I36" s="1"/>
    </row>
    <row r="37" spans="1:10" ht="24.95" customHeight="1" x14ac:dyDescent="0.25">
      <c r="A37" s="77" t="s">
        <v>41</v>
      </c>
      <c r="B37" s="77" t="s">
        <v>42</v>
      </c>
      <c r="C37" s="13" t="s">
        <v>43</v>
      </c>
      <c r="D37" s="3" t="s">
        <v>88</v>
      </c>
      <c r="E37" s="11">
        <v>20000</v>
      </c>
      <c r="I37" s="1"/>
    </row>
    <row r="38" spans="1:10" ht="32.25" customHeight="1" x14ac:dyDescent="0.25">
      <c r="A38" s="78"/>
      <c r="B38" s="78"/>
      <c r="C38" s="13" t="s">
        <v>27</v>
      </c>
      <c r="D38" s="3" t="s">
        <v>93</v>
      </c>
      <c r="E38" s="11">
        <v>10000</v>
      </c>
      <c r="I38" s="1"/>
    </row>
    <row r="39" spans="1:10" ht="24.95" customHeight="1" x14ac:dyDescent="0.25">
      <c r="A39" s="79"/>
      <c r="B39" s="79"/>
      <c r="C39" s="13" t="s">
        <v>24</v>
      </c>
      <c r="D39" s="3" t="s">
        <v>94</v>
      </c>
      <c r="E39" s="11">
        <v>10000</v>
      </c>
      <c r="I39" s="1"/>
    </row>
    <row r="40" spans="1:10" ht="24.95" hidden="1" customHeight="1" x14ac:dyDescent="0.25">
      <c r="A40" s="13"/>
      <c r="B40" s="13"/>
      <c r="C40" s="16"/>
      <c r="D40" s="3"/>
      <c r="E40" s="11"/>
      <c r="H40" s="1"/>
      <c r="I40" s="1"/>
      <c r="J40" s="1"/>
    </row>
    <row r="41" spans="1:10" ht="24.95" hidden="1" customHeight="1" x14ac:dyDescent="0.25">
      <c r="A41" s="13"/>
      <c r="B41" s="13"/>
      <c r="C41" s="16"/>
      <c r="D41" s="3"/>
      <c r="E41" s="11"/>
      <c r="H41" s="1"/>
      <c r="I41" s="1"/>
      <c r="J41" s="1"/>
    </row>
    <row r="42" spans="1:10" ht="24.95" hidden="1" customHeight="1" x14ac:dyDescent="0.25">
      <c r="A42" s="13"/>
      <c r="B42" s="13"/>
      <c r="C42" s="16"/>
      <c r="D42" s="3"/>
      <c r="E42" s="11"/>
      <c r="H42" s="1"/>
      <c r="I42" s="1"/>
      <c r="J42" s="1"/>
    </row>
    <row r="43" spans="1:10" ht="24.95" hidden="1" customHeight="1" x14ac:dyDescent="0.25">
      <c r="A43" s="13"/>
      <c r="B43" s="13"/>
      <c r="C43" s="16"/>
      <c r="D43" s="23"/>
      <c r="E43" s="11"/>
      <c r="H43" s="1"/>
      <c r="I43" s="1"/>
      <c r="J43" s="1"/>
    </row>
    <row r="44" spans="1:10" ht="78" hidden="1" customHeight="1" x14ac:dyDescent="0.25">
      <c r="A44" s="28"/>
      <c r="B44" s="28"/>
      <c r="C44" s="26"/>
      <c r="D44" s="31"/>
      <c r="E44" s="25"/>
      <c r="F44" s="29"/>
      <c r="H44" s="1"/>
      <c r="I44" s="1"/>
      <c r="J44" s="1"/>
    </row>
    <row r="45" spans="1:10" ht="15" hidden="1" customHeight="1" x14ac:dyDescent="0.25">
      <c r="A45" s="5"/>
      <c r="B45" s="13"/>
      <c r="C45" s="16"/>
      <c r="D45" s="23"/>
      <c r="E45" s="11"/>
      <c r="F45" s="1"/>
      <c r="H45" s="1"/>
      <c r="I45" s="1"/>
      <c r="J45" s="1"/>
    </row>
    <row r="46" spans="1:10" ht="15" hidden="1" customHeight="1" x14ac:dyDescent="0.25">
      <c r="A46" s="5"/>
      <c r="B46" s="5"/>
      <c r="C46" s="16"/>
      <c r="D46" s="23"/>
      <c r="E46" s="11"/>
      <c r="F46" s="1"/>
      <c r="H46" s="1"/>
      <c r="I46" s="1"/>
      <c r="J46" s="1"/>
    </row>
    <row r="47" spans="1:10" ht="15" hidden="1" customHeight="1" x14ac:dyDescent="0.25">
      <c r="A47" s="5"/>
      <c r="B47" s="5"/>
      <c r="C47" s="16"/>
      <c r="D47" s="24"/>
      <c r="E47" s="40"/>
      <c r="F47" s="1"/>
      <c r="H47" s="1"/>
      <c r="I47" s="1"/>
      <c r="J47" s="1"/>
    </row>
    <row r="48" spans="1:10" ht="15" hidden="1" customHeight="1" x14ac:dyDescent="0.25">
      <c r="A48" s="33"/>
      <c r="B48" s="33"/>
      <c r="C48" s="26"/>
      <c r="D48" s="27"/>
      <c r="E48" s="25"/>
      <c r="F48" s="1"/>
      <c r="H48" s="1"/>
      <c r="I48" s="1"/>
      <c r="J48" s="1"/>
    </row>
    <row r="49" spans="1:10" ht="15" hidden="1" customHeight="1" x14ac:dyDescent="0.25">
      <c r="A49" s="32"/>
      <c r="B49" s="32"/>
      <c r="C49" s="16"/>
      <c r="D49" s="20"/>
      <c r="E49" s="11"/>
      <c r="F49" s="1"/>
      <c r="H49" s="1"/>
      <c r="I49" s="1"/>
      <c r="J49" s="1"/>
    </row>
    <row r="50" spans="1:10" ht="54" customHeight="1" x14ac:dyDescent="0.25">
      <c r="A50" s="32" t="s">
        <v>18</v>
      </c>
      <c r="B50" s="32" t="s">
        <v>44</v>
      </c>
      <c r="C50" s="16" t="s">
        <v>45</v>
      </c>
      <c r="D50" s="20" t="s">
        <v>97</v>
      </c>
      <c r="E50" s="11">
        <v>99381</v>
      </c>
      <c r="F50" s="1"/>
      <c r="H50" s="1"/>
      <c r="I50" s="1"/>
      <c r="J50" s="1"/>
    </row>
    <row r="51" spans="1:10" ht="31.5" customHeight="1" x14ac:dyDescent="0.25">
      <c r="A51" s="72" t="s">
        <v>71</v>
      </c>
      <c r="B51" s="72" t="s">
        <v>72</v>
      </c>
      <c r="C51" s="16" t="s">
        <v>73</v>
      </c>
      <c r="D51" s="74" t="s">
        <v>75</v>
      </c>
      <c r="E51" s="11">
        <v>2000</v>
      </c>
      <c r="F51" s="1"/>
      <c r="H51" s="1"/>
      <c r="I51" s="1"/>
      <c r="J51" s="1"/>
    </row>
    <row r="52" spans="1:10" ht="31.5" customHeight="1" x14ac:dyDescent="0.25">
      <c r="A52" s="73"/>
      <c r="B52" s="73"/>
      <c r="C52" s="16" t="s">
        <v>74</v>
      </c>
      <c r="D52" s="75"/>
      <c r="E52" s="11">
        <v>60</v>
      </c>
      <c r="F52" s="1"/>
      <c r="H52" s="1"/>
      <c r="I52" s="1"/>
      <c r="J52" s="1"/>
    </row>
    <row r="53" spans="1:10" ht="31.5" customHeight="1" x14ac:dyDescent="0.25">
      <c r="A53" s="32" t="s">
        <v>21</v>
      </c>
      <c r="B53" s="32" t="s">
        <v>76</v>
      </c>
      <c r="C53" s="16" t="s">
        <v>24</v>
      </c>
      <c r="D53" s="20" t="s">
        <v>95</v>
      </c>
      <c r="E53" s="11">
        <v>85000</v>
      </c>
      <c r="F53" s="1"/>
      <c r="H53" s="1"/>
      <c r="I53" s="1"/>
      <c r="J53" s="1"/>
    </row>
    <row r="54" spans="1:10" ht="30.75" customHeight="1" x14ac:dyDescent="0.25">
      <c r="A54" s="32" t="s">
        <v>16</v>
      </c>
      <c r="B54" s="32" t="s">
        <v>28</v>
      </c>
      <c r="C54" s="16" t="s">
        <v>49</v>
      </c>
      <c r="D54" s="20" t="s">
        <v>96</v>
      </c>
      <c r="E54" s="11">
        <f>250000+50258.86-85000</f>
        <v>215258.86</v>
      </c>
      <c r="F54" s="1"/>
      <c r="H54" s="1"/>
      <c r="I54" s="1"/>
      <c r="J54" s="1"/>
    </row>
    <row r="55" spans="1:10" ht="28.9" customHeight="1" x14ac:dyDescent="0.25">
      <c r="A55" s="68" t="s">
        <v>7</v>
      </c>
      <c r="B55" s="68"/>
      <c r="C55" s="68"/>
      <c r="D55" s="68"/>
      <c r="E55" s="10">
        <f>E56+E57+E58+E59+E60</f>
        <v>0</v>
      </c>
      <c r="F55" s="1"/>
      <c r="H55" s="1"/>
    </row>
    <row r="56" spans="1:10" ht="42.75" customHeight="1" x14ac:dyDescent="0.25">
      <c r="A56" s="69"/>
      <c r="B56" s="70"/>
      <c r="C56" s="70"/>
      <c r="D56" s="71"/>
      <c r="E56" s="9"/>
      <c r="F56" s="14"/>
    </row>
    <row r="57" spans="1:10" ht="15" customHeight="1" x14ac:dyDescent="0.25">
      <c r="A57" s="69"/>
      <c r="B57" s="70"/>
      <c r="C57" s="70"/>
      <c r="D57" s="71"/>
      <c r="E57" s="9"/>
    </row>
    <row r="58" spans="1:10" ht="15" customHeight="1" x14ac:dyDescent="0.25">
      <c r="A58" s="69"/>
      <c r="B58" s="70"/>
      <c r="C58" s="70"/>
      <c r="D58" s="71"/>
      <c r="E58" s="9"/>
    </row>
    <row r="59" spans="1:10" ht="15" customHeight="1" x14ac:dyDescent="0.25">
      <c r="A59" s="69"/>
      <c r="B59" s="70"/>
      <c r="C59" s="70"/>
      <c r="D59" s="71"/>
      <c r="E59" s="9"/>
    </row>
    <row r="60" spans="1:10" ht="15" customHeight="1" x14ac:dyDescent="0.25">
      <c r="A60" s="69"/>
      <c r="B60" s="70"/>
      <c r="C60" s="70"/>
      <c r="D60" s="71"/>
      <c r="E60" s="25"/>
    </row>
    <row r="61" spans="1:10" ht="28.9" customHeight="1" x14ac:dyDescent="0.25">
      <c r="A61" s="68" t="s">
        <v>8</v>
      </c>
      <c r="B61" s="68"/>
      <c r="C61" s="68"/>
      <c r="D61" s="68"/>
      <c r="E61" s="10">
        <f>E62</f>
        <v>35000</v>
      </c>
    </row>
    <row r="62" spans="1:10" ht="15" customHeight="1" x14ac:dyDescent="0.25">
      <c r="A62" s="80" t="s">
        <v>31</v>
      </c>
      <c r="B62" s="81"/>
      <c r="C62" s="81"/>
      <c r="D62" s="82"/>
      <c r="E62" s="9">
        <v>35000</v>
      </c>
    </row>
    <row r="63" spans="1:10" ht="29.45" customHeight="1" x14ac:dyDescent="0.25">
      <c r="A63" s="83" t="s">
        <v>13</v>
      </c>
      <c r="B63" s="84"/>
      <c r="C63" s="84"/>
      <c r="D63" s="85"/>
      <c r="E63" s="22"/>
      <c r="H63" s="1"/>
    </row>
    <row r="64" spans="1:10" ht="29.45" customHeight="1" x14ac:dyDescent="0.25">
      <c r="A64" s="69" t="s">
        <v>30</v>
      </c>
      <c r="B64" s="70"/>
      <c r="C64" s="70"/>
      <c r="D64" s="71"/>
      <c r="E64" s="15"/>
      <c r="H64" s="1"/>
    </row>
    <row r="65" spans="1:8" ht="29.45" customHeight="1" x14ac:dyDescent="0.25">
      <c r="A65" s="21"/>
      <c r="B65" s="21"/>
      <c r="C65" s="21"/>
      <c r="D65" s="21"/>
      <c r="E65" s="21"/>
      <c r="H65" s="1"/>
    </row>
    <row r="66" spans="1:8" ht="29.45" customHeight="1" x14ac:dyDescent="0.25">
      <c r="A66" s="21"/>
      <c r="B66" s="21"/>
      <c r="C66" s="21"/>
      <c r="D66" s="21"/>
      <c r="E66" s="21"/>
      <c r="H66" s="1"/>
    </row>
    <row r="67" spans="1:8" x14ac:dyDescent="0.25">
      <c r="D67" t="s">
        <v>5</v>
      </c>
      <c r="E67" s="1">
        <f>E2</f>
        <v>764639.86</v>
      </c>
      <c r="F67" s="1"/>
    </row>
    <row r="68" spans="1:8" x14ac:dyDescent="0.25">
      <c r="D68" t="s">
        <v>7</v>
      </c>
      <c r="E68" s="1">
        <f>E55</f>
        <v>0</v>
      </c>
    </row>
    <row r="69" spans="1:8" x14ac:dyDescent="0.25">
      <c r="D69" t="s">
        <v>11</v>
      </c>
      <c r="E69" s="1">
        <f>E13</f>
        <v>729639.86</v>
      </c>
    </row>
    <row r="70" spans="1:8" x14ac:dyDescent="0.25">
      <c r="D70" t="s">
        <v>8</v>
      </c>
      <c r="E70" s="1">
        <f>E61</f>
        <v>35000</v>
      </c>
    </row>
    <row r="71" spans="1:8" x14ac:dyDescent="0.25">
      <c r="D71" s="7" t="s">
        <v>12</v>
      </c>
      <c r="E71" s="8">
        <f>E67+E68-E70-E69</f>
        <v>0</v>
      </c>
    </row>
  </sheetData>
  <mergeCells count="21">
    <mergeCell ref="A64:D64"/>
    <mergeCell ref="A56:D56"/>
    <mergeCell ref="A62:D62"/>
    <mergeCell ref="A57:D57"/>
    <mergeCell ref="A58:D58"/>
    <mergeCell ref="A59:D59"/>
    <mergeCell ref="A63:D63"/>
    <mergeCell ref="A55:D55"/>
    <mergeCell ref="A61:D61"/>
    <mergeCell ref="A60:D60"/>
    <mergeCell ref="A2:D2"/>
    <mergeCell ref="A13:D13"/>
    <mergeCell ref="A51:A52"/>
    <mergeCell ref="B51:B52"/>
    <mergeCell ref="D51:D52"/>
    <mergeCell ref="D27:D32"/>
    <mergeCell ref="C27:C32"/>
    <mergeCell ref="B33:B36"/>
    <mergeCell ref="A33:A36"/>
    <mergeCell ref="B37:B39"/>
    <mergeCell ref="A37:A3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2" manualBreakCount="2">
    <brk id="12" max="4" man="1"/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"/>
  <sheetViews>
    <sheetView zoomScaleNormal="100" workbookViewId="0">
      <selection activeCell="D10" sqref="D10"/>
    </sheetView>
  </sheetViews>
  <sheetFormatPr defaultRowHeight="15" x14ac:dyDescent="0.25"/>
  <cols>
    <col min="1" max="1" width="15" customWidth="1"/>
    <col min="2" max="2" width="14.7109375" customWidth="1"/>
    <col min="3" max="3" width="16.140625" customWidth="1"/>
    <col min="4" max="4" width="57.5703125" customWidth="1"/>
    <col min="5" max="5" width="17.7109375" customWidth="1"/>
    <col min="6" max="6" width="14.85546875" bestFit="1" customWidth="1"/>
    <col min="7" max="7" width="15.85546875" bestFit="1" customWidth="1"/>
    <col min="8" max="8" width="14.85546875" customWidth="1"/>
    <col min="9" max="9" width="18.140625" customWidth="1"/>
    <col min="10" max="10" width="10.85546875" bestFit="1" customWidth="1"/>
  </cols>
  <sheetData>
    <row r="1" spans="1:9" ht="31.15" customHeight="1" thickBot="1" x14ac:dyDescent="0.3">
      <c r="A1" s="96" t="s">
        <v>9</v>
      </c>
      <c r="B1" s="97"/>
      <c r="C1" s="97"/>
      <c r="D1" s="97"/>
      <c r="E1" s="97"/>
      <c r="F1" s="97"/>
      <c r="G1" s="97"/>
      <c r="H1" s="97"/>
      <c r="I1" s="98"/>
    </row>
    <row r="2" spans="1:9" ht="18.75" customHeight="1" thickBot="1" x14ac:dyDescent="0.3">
      <c r="A2" s="101"/>
      <c r="B2" s="102"/>
      <c r="C2" s="103"/>
      <c r="D2" s="57" t="s">
        <v>3</v>
      </c>
      <c r="E2" s="99" t="s">
        <v>14</v>
      </c>
      <c r="F2" s="107" t="s">
        <v>10</v>
      </c>
      <c r="G2" s="107"/>
      <c r="H2" s="107"/>
      <c r="I2" s="108"/>
    </row>
    <row r="3" spans="1:9" ht="29.45" customHeight="1" thickBot="1" x14ac:dyDescent="0.3">
      <c r="A3" s="104"/>
      <c r="B3" s="105"/>
      <c r="C3" s="106"/>
      <c r="D3" s="37"/>
      <c r="E3" s="100"/>
      <c r="F3" s="19">
        <v>2024</v>
      </c>
      <c r="G3" s="17">
        <v>2025</v>
      </c>
      <c r="H3" s="17">
        <v>2026</v>
      </c>
      <c r="I3" s="18">
        <v>2027</v>
      </c>
    </row>
    <row r="4" spans="1:9" ht="29.1" customHeight="1" x14ac:dyDescent="0.25">
      <c r="A4" s="112" t="s">
        <v>62</v>
      </c>
      <c r="B4" s="113"/>
      <c r="C4" s="114"/>
      <c r="D4" s="86" t="s">
        <v>66</v>
      </c>
      <c r="E4" s="41">
        <v>100000</v>
      </c>
      <c r="F4" s="42">
        <v>100000</v>
      </c>
      <c r="G4" s="43">
        <v>0</v>
      </c>
      <c r="H4" s="44"/>
      <c r="I4" s="45"/>
    </row>
    <row r="5" spans="1:9" ht="29.1" customHeight="1" x14ac:dyDescent="0.25">
      <c r="A5" s="89" t="s">
        <v>63</v>
      </c>
      <c r="B5" s="90"/>
      <c r="C5" s="91"/>
      <c r="D5" s="87"/>
      <c r="E5" s="53">
        <v>0</v>
      </c>
      <c r="F5" s="46">
        <v>-100000</v>
      </c>
      <c r="G5" s="11">
        <v>100000</v>
      </c>
      <c r="H5" s="47"/>
      <c r="I5" s="48"/>
    </row>
    <row r="6" spans="1:9" ht="29.1" customHeight="1" thickBot="1" x14ac:dyDescent="0.3">
      <c r="A6" s="92" t="s">
        <v>64</v>
      </c>
      <c r="B6" s="93"/>
      <c r="C6" s="94"/>
      <c r="D6" s="88"/>
      <c r="E6" s="54">
        <f>E4+E5</f>
        <v>100000</v>
      </c>
      <c r="F6" s="49">
        <f>F4+F5</f>
        <v>0</v>
      </c>
      <c r="G6" s="50">
        <f>G4+G5</f>
        <v>100000</v>
      </c>
      <c r="H6" s="51"/>
      <c r="I6" s="52"/>
    </row>
    <row r="7" spans="1:9" ht="29.1" customHeight="1" x14ac:dyDescent="0.25">
      <c r="A7" s="112" t="s">
        <v>62</v>
      </c>
      <c r="B7" s="113"/>
      <c r="C7" s="114"/>
      <c r="D7" s="86" t="s">
        <v>65</v>
      </c>
      <c r="E7" s="64">
        <v>924249</v>
      </c>
      <c r="F7" s="43">
        <v>450000</v>
      </c>
      <c r="G7" s="43">
        <v>450000</v>
      </c>
      <c r="H7" s="55"/>
      <c r="I7" s="45"/>
    </row>
    <row r="8" spans="1:9" ht="29.1" customHeight="1" x14ac:dyDescent="0.25">
      <c r="A8" s="89" t="s">
        <v>63</v>
      </c>
      <c r="B8" s="90"/>
      <c r="C8" s="91"/>
      <c r="D8" s="87"/>
      <c r="E8" s="65">
        <v>200000</v>
      </c>
      <c r="F8" s="11">
        <v>-450000</v>
      </c>
      <c r="G8" s="11">
        <v>650000</v>
      </c>
      <c r="H8" s="56"/>
      <c r="I8" s="48"/>
    </row>
    <row r="9" spans="1:9" ht="29.1" customHeight="1" thickBot="1" x14ac:dyDescent="0.3">
      <c r="A9" s="115" t="s">
        <v>64</v>
      </c>
      <c r="B9" s="116"/>
      <c r="C9" s="117"/>
      <c r="D9" s="95"/>
      <c r="E9" s="66">
        <f>E7+E8</f>
        <v>1124249</v>
      </c>
      <c r="F9" s="58">
        <f>F7+F8</f>
        <v>0</v>
      </c>
      <c r="G9" s="58">
        <f t="shared" ref="G9:I9" si="0">G7+G8</f>
        <v>1100000</v>
      </c>
      <c r="H9" s="58">
        <f t="shared" si="0"/>
        <v>0</v>
      </c>
      <c r="I9" s="60">
        <f t="shared" si="0"/>
        <v>0</v>
      </c>
    </row>
    <row r="10" spans="1:9" ht="29.1" customHeight="1" thickBot="1" x14ac:dyDescent="0.3">
      <c r="A10" s="109" t="s">
        <v>15</v>
      </c>
      <c r="B10" s="110"/>
      <c r="C10" s="111"/>
      <c r="D10" s="63" t="s">
        <v>67</v>
      </c>
      <c r="E10" s="67">
        <v>275000</v>
      </c>
      <c r="F10" s="59">
        <v>0</v>
      </c>
      <c r="G10" s="59">
        <v>0</v>
      </c>
      <c r="H10" s="61">
        <v>275000</v>
      </c>
      <c r="I10" s="62"/>
    </row>
    <row r="11" spans="1:9" ht="29.1" customHeight="1" x14ac:dyDescent="0.25"/>
    <row r="12" spans="1:9" ht="29.1" customHeight="1" x14ac:dyDescent="0.25"/>
    <row r="13" spans="1:9" ht="29.1" customHeight="1" x14ac:dyDescent="0.25"/>
    <row r="14" spans="1:9" ht="29.1" customHeight="1" x14ac:dyDescent="0.25"/>
    <row r="15" spans="1:9" ht="29.1" customHeight="1" x14ac:dyDescent="0.25"/>
    <row r="16" spans="1:9" ht="29.1" customHeight="1" x14ac:dyDescent="0.25"/>
    <row r="17" ht="29.1" customHeight="1" x14ac:dyDescent="0.25"/>
    <row r="18" ht="29.1" customHeight="1" x14ac:dyDescent="0.25"/>
    <row r="19" ht="29.1" customHeight="1" x14ac:dyDescent="0.25"/>
    <row r="21" ht="45.75" customHeight="1" x14ac:dyDescent="0.25"/>
  </sheetData>
  <mergeCells count="13">
    <mergeCell ref="A10:C10"/>
    <mergeCell ref="A7:C7"/>
    <mergeCell ref="A8:C8"/>
    <mergeCell ref="A9:C9"/>
    <mergeCell ref="A4:C4"/>
    <mergeCell ref="D4:D6"/>
    <mergeCell ref="A5:C5"/>
    <mergeCell ref="A6:C6"/>
    <mergeCell ref="D7:D9"/>
    <mergeCell ref="A1:I1"/>
    <mergeCell ref="E2:E3"/>
    <mergeCell ref="A2:C3"/>
    <mergeCell ref="F2:I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ZMIANY DO BUDŻETU </vt:lpstr>
      <vt:lpstr>ZMIANY DO WPF  </vt:lpstr>
      <vt:lpstr>'ZMIANY DO BUDŻETU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2024-08-14T13:12:11Z</dcterms:modified>
</cp:coreProperties>
</file>