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FB341157-7E1A-4567-984F-B1897CE83B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MIANY DO BUDŻETU " sheetId="1" r:id="rId1"/>
    <sheet name="ZMIANY DO WPF  " sheetId="2" r:id="rId2"/>
  </sheets>
  <definedNames>
    <definedName name="_xlnm.Print_Area" localSheetId="0">'ZMIANY DO BUDŻETU '!$A$1:$E$42</definedName>
    <definedName name="_xlnm.Print_Area" localSheetId="1">'ZMIANY DO WPF  '!$A$1:$I$9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13" i="1"/>
  <c r="E2" i="1"/>
  <c r="E38" i="1" l="1"/>
  <c r="E30" i="1"/>
  <c r="E40" i="1" s="1"/>
  <c r="E37" i="1" l="1"/>
  <c r="E39" i="1"/>
  <c r="E41" i="1" l="1"/>
</calcChain>
</file>

<file path=xl/sharedStrings.xml><?xml version="1.0" encoding="utf-8"?>
<sst xmlns="http://schemas.openxmlformats.org/spreadsheetml/2006/main" count="97" uniqueCount="76">
  <si>
    <t>DZIAŁ</t>
  </si>
  <si>
    <t>ROZDZIAŁ</t>
  </si>
  <si>
    <t>PARAGRAF</t>
  </si>
  <si>
    <t>NAZWA ZADANIA</t>
  </si>
  <si>
    <t>WARTOŚĆ</t>
  </si>
  <si>
    <t>DOCHODY</t>
  </si>
  <si>
    <t>WYDATKI</t>
  </si>
  <si>
    <t>PRZYCHODY</t>
  </si>
  <si>
    <t>ROZCHODY</t>
  </si>
  <si>
    <t>WPF</t>
  </si>
  <si>
    <t>LATA</t>
  </si>
  <si>
    <t xml:space="preserve">WYDATKI </t>
  </si>
  <si>
    <t>RAZEM BILANSOWANIE ZMIAN</t>
  </si>
  <si>
    <t>FUNDUSZ SOŁECKI</t>
  </si>
  <si>
    <t>ŁACZNE NAKŁADY NA ZADANIU</t>
  </si>
  <si>
    <t>WPROWADZENIE DO WPF</t>
  </si>
  <si>
    <t>801</t>
  </si>
  <si>
    <t>4300</t>
  </si>
  <si>
    <t>80195</t>
  </si>
  <si>
    <t>754</t>
  </si>
  <si>
    <t>75412</t>
  </si>
  <si>
    <t>710</t>
  </si>
  <si>
    <t>71004</t>
  </si>
  <si>
    <t>2460</t>
  </si>
  <si>
    <t>FS Radostków</t>
  </si>
  <si>
    <t>FS Radostków Kolonia</t>
  </si>
  <si>
    <t>FS Łochynia</t>
  </si>
  <si>
    <t>FS Kużnica Kiedrzyńska</t>
  </si>
  <si>
    <t>dotacja celowa dot. zwrotu gminom części wydatków poniesionych w ramach funduszu sołeckiego w 2023 roku</t>
  </si>
  <si>
    <t>2030</t>
  </si>
  <si>
    <t>6330</t>
  </si>
  <si>
    <t>dotacja z WFOŚiGW w Katowicach na realizację projektu "Ekopracownia pod chmurką" w SP w Czarnym Lesie (wpływ dochodu w II transzach, druga transza w kwocie 6632,00 wpłynie w 2025 roku)</t>
  </si>
  <si>
    <t>środki na obowiązkowe szkolenia druhów OSP (zmiana przepisów), przegląd roczny samochodu OSP Radostków (obligatoryjny przeglad żeby nie stracić gwarancji), przegląd po upływie 10 lat aparatów tlenowych</t>
  </si>
  <si>
    <t xml:space="preserve">plany zagospodarowania przestrzennego </t>
  </si>
  <si>
    <t>80101/80104/80103/80149/80150</t>
  </si>
  <si>
    <t>2540/2590</t>
  </si>
  <si>
    <t>zwiekszenie dotacji dla niepublicznych placówek oświatowych /zabezpieczenie brakujacych kwot na m-c październik 2024/</t>
  </si>
  <si>
    <t>Opracowanie projektu miejscowego planu zagospodarowania przestrzennego w  miejscowościach Antoniów, Czarny Las, Wierzchowisko, Nowy Kocin, Tylin i Łochynia</t>
  </si>
  <si>
    <t>Opracowanie projektu miejscowego planu zagospodarowania przestrzennego w  miejscowościach Mykanów, Wola Kiedrzyńska, Kokawa, Przedkocin, Kuźnica Kiedrzyńska i Czarny Las</t>
  </si>
  <si>
    <t>Opracowanie projektu miejscowego planu zagospodarowania przestrzennego w  miejscowości Mykanów przy ul. Zielonej</t>
  </si>
  <si>
    <t>Zakup i montaż magazynów energii dla mieszkańców Gminy Mykanów</t>
  </si>
  <si>
    <t>Zwiekszenie planu wydatków na realizację projektu "Ekopracownia pod chmurką" w SP w Czarnym Lesie (pozostałe wydatki w kwocie 55889,00 zł  z otrzymanej w 2024 roku z I transzy dotacji zostaną zrealizowane w 2025 roku )</t>
  </si>
  <si>
    <t>4210/4300</t>
  </si>
  <si>
    <t>75075</t>
  </si>
  <si>
    <t>4190</t>
  </si>
  <si>
    <t>750</t>
  </si>
  <si>
    <t>nagrody dla uczniów za osiągnięcia naukowe i sportowe</t>
  </si>
  <si>
    <t>4210</t>
  </si>
  <si>
    <t>0920</t>
  </si>
  <si>
    <t>0940</t>
  </si>
  <si>
    <t>0950</t>
  </si>
  <si>
    <t>0500</t>
  </si>
  <si>
    <t>600</t>
  </si>
  <si>
    <t>60020</t>
  </si>
  <si>
    <t>4270</t>
  </si>
  <si>
    <t>60016</t>
  </si>
  <si>
    <t>75095</t>
  </si>
  <si>
    <t>wymiana opon, oleju i filtrów w samochodzie przeznaczonym do wożenia obiadów do placówek oświatowych</t>
  </si>
  <si>
    <t>926</t>
  </si>
  <si>
    <t>92601</t>
  </si>
  <si>
    <t>700/750/754/921</t>
  </si>
  <si>
    <t>naprawa oświetlenia i mechanizmu podnoszenia siatki na hali sportowej</t>
  </si>
  <si>
    <t>zmiana klasyfikacji budztowej w zakesie bieżącego utrzymania przystanków</t>
  </si>
  <si>
    <t>zabezpieczenie środków na prace przy naprawie przystanków (kwota 15418,00 zł w tym srodki od ubezpieczyciela w kwocie 12780,00 zł) oraz przeniesienie środków w kwocie 19582,00 zł w związku ze zmianą klasyfikacji budżetowej na zadania z zakresu utrzymania przystanków</t>
  </si>
  <si>
    <t>wykonanie przeglądów budynków  (budowlanych, gazowych i elektryczznych) - 19 obiektów</t>
  </si>
  <si>
    <t>zwiększenie planu dochodów z tytułu odsetek od depozytów</t>
  </si>
  <si>
    <t>zwiększenie planu dochodów z tytuł opłaty cywilnoprawnej od osób prawnych</t>
  </si>
  <si>
    <t>zwiększenie planu dochodów z tytuł opłaty cywilnoprawnej od osób fizycznych</t>
  </si>
  <si>
    <t>wpływ dochodów z tytułu odszkodowania za zniszczenie wiaty przystankowej</t>
  </si>
  <si>
    <t>zwiększenie planu dochodów  z tytułu wpływu odszkodowania na budynkach gminnych</t>
  </si>
  <si>
    <t>zwiększenie planu dochodów  z tytułu wpływu zwrotów z lat ubiegłych (rozliczenie korekt)</t>
  </si>
  <si>
    <t>75023</t>
  </si>
  <si>
    <t>zmiana klasyfikacji budżetowej rozchodów z paragrafu 962 na paragraf 991 (dotyczy pożyczki w kwocie 35000,00 - nie jest to pożyczka na refinansowanie zadania z UE tylko z WFOŚiGW)</t>
  </si>
  <si>
    <t>wolne środki /środki z otrzymanej dotacji z WFOŚIGW na Zielona pracownię w SP w Czarnym Lesie, które nie zostana wykorzystane w 2024 roku/</t>
  </si>
  <si>
    <t>70005/70007/70095/75023/75412/92109</t>
  </si>
  <si>
    <t>środki na przedłużenie licencji dla na program WPF Asystent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</si>
</sst>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4" fontId="3" fillId="2" borderId="1" xfId="0" applyNumberFormat="1" applyFont="1" applyFill="1" applyBorder="1"/>
    <xf numFmtId="0" fontId="1" fillId="0" borderId="0" xfId="0" applyFont="1"/>
    <xf numFmtId="164" fontId="1" fillId="0" borderId="0" xfId="0" applyNumberFormat="1" applyFont="1"/>
    <xf numFmtId="164" fontId="0" fillId="0" borderId="1" xfId="0" applyNumberFormat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4" fillId="0" borderId="19" xfId="0" applyNumberFormat="1" applyFont="1" applyBorder="1" applyAlignment="1">
      <alignment vertical="center"/>
    </xf>
    <xf numFmtId="164" fontId="4" fillId="0" borderId="20" xfId="0" applyNumberFormat="1" applyFont="1" applyBorder="1"/>
    <xf numFmtId="164" fontId="4" fillId="0" borderId="23" xfId="0" applyNumberFormat="1" applyFont="1" applyBorder="1"/>
    <xf numFmtId="164" fontId="4" fillId="0" borderId="19" xfId="0" applyNumberFormat="1" applyFont="1" applyBorder="1"/>
    <xf numFmtId="164" fontId="4" fillId="0" borderId="1" xfId="0" applyNumberFormat="1" applyFont="1" applyBorder="1"/>
    <xf numFmtId="0" fontId="3" fillId="3" borderId="26" xfId="0" applyFont="1" applyFill="1" applyBorder="1" applyAlignment="1">
      <alignment horizontal="center" vertical="center" wrapText="1"/>
    </xf>
    <xf numFmtId="164" fontId="4" fillId="0" borderId="16" xfId="0" applyNumberFormat="1" applyFont="1" applyBorder="1" applyAlignment="1">
      <alignment vertical="center"/>
    </xf>
    <xf numFmtId="164" fontId="4" fillId="0" borderId="17" xfId="0" applyNumberFormat="1" applyFont="1" applyBorder="1" applyAlignment="1">
      <alignment vertical="center"/>
    </xf>
    <xf numFmtId="164" fontId="4" fillId="0" borderId="29" xfId="0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9" xfId="0" applyBorder="1" applyAlignment="1">
      <alignment wrapText="1"/>
    </xf>
    <xf numFmtId="164" fontId="5" fillId="0" borderId="18" xfId="0" applyNumberFormat="1" applyFont="1" applyBorder="1" applyAlignment="1">
      <alignment vertical="center"/>
    </xf>
    <xf numFmtId="164" fontId="5" fillId="0" borderId="22" xfId="0" applyNumberFormat="1" applyFont="1" applyBorder="1" applyAlignment="1">
      <alignment vertical="center"/>
    </xf>
    <xf numFmtId="164" fontId="5" fillId="0" borderId="28" xfId="0" applyNumberFormat="1" applyFont="1" applyBorder="1" applyAlignment="1">
      <alignment vertical="center"/>
    </xf>
    <xf numFmtId="164" fontId="5" fillId="0" borderId="30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view="pageBreakPreview" topLeftCell="A13" zoomScale="90" zoomScaleNormal="90" zoomScaleSheetLayoutView="90" workbookViewId="0">
      <selection activeCell="F27" sqref="F27"/>
    </sheetView>
  </sheetViews>
  <sheetFormatPr defaultRowHeight="15" x14ac:dyDescent="0.25"/>
  <cols>
    <col min="1" max="1" width="21.140625" customWidth="1"/>
    <col min="2" max="3" width="32.140625" customWidth="1"/>
    <col min="4" max="4" width="71.7109375" customWidth="1"/>
    <col min="5" max="5" width="22.7109375" customWidth="1"/>
    <col min="6" max="6" width="62.85546875" customWidth="1"/>
    <col min="7" max="7" width="14" bestFit="1" customWidth="1"/>
    <col min="8" max="8" width="22.5703125" customWidth="1"/>
    <col min="9" max="10" width="14.42578125" bestFit="1" customWidth="1"/>
  </cols>
  <sheetData>
    <row r="1" spans="1:8" ht="29.4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8" ht="28.9" customHeight="1" x14ac:dyDescent="0.3">
      <c r="A2" s="59" t="s">
        <v>5</v>
      </c>
      <c r="B2" s="59"/>
      <c r="C2" s="59"/>
      <c r="D2" s="59"/>
      <c r="E2" s="6">
        <f>E3+E4+E5+E6+E7+E8+E9+E11+E12+E10</f>
        <v>756436.7</v>
      </c>
      <c r="H2" s="1"/>
    </row>
    <row r="3" spans="1:8" ht="39" customHeight="1" x14ac:dyDescent="0.25">
      <c r="A3" s="60">
        <v>758</v>
      </c>
      <c r="B3" s="60">
        <v>75814</v>
      </c>
      <c r="C3" s="5" t="s">
        <v>29</v>
      </c>
      <c r="D3" s="62" t="s">
        <v>28</v>
      </c>
      <c r="E3" s="9">
        <v>300883.78000000003</v>
      </c>
      <c r="F3" s="14"/>
    </row>
    <row r="4" spans="1:8" ht="39" customHeight="1" x14ac:dyDescent="0.25">
      <c r="A4" s="61"/>
      <c r="B4" s="61"/>
      <c r="C4" s="5" t="s">
        <v>30</v>
      </c>
      <c r="D4" s="63"/>
      <c r="E4" s="9">
        <v>78090.92</v>
      </c>
      <c r="F4" s="14"/>
    </row>
    <row r="5" spans="1:8" ht="43.5" customHeight="1" x14ac:dyDescent="0.25">
      <c r="A5" s="4">
        <v>801</v>
      </c>
      <c r="B5" s="4">
        <v>80195</v>
      </c>
      <c r="C5" s="5" t="s">
        <v>23</v>
      </c>
      <c r="D5" s="3" t="s">
        <v>31</v>
      </c>
      <c r="E5" s="11">
        <v>59682</v>
      </c>
    </row>
    <row r="6" spans="1:8" ht="31.5" customHeight="1" x14ac:dyDescent="0.25">
      <c r="A6" s="4">
        <v>758</v>
      </c>
      <c r="B6" s="4">
        <v>75814</v>
      </c>
      <c r="C6" s="5" t="s">
        <v>48</v>
      </c>
      <c r="D6" s="3" t="s">
        <v>65</v>
      </c>
      <c r="E6" s="9">
        <v>200000</v>
      </c>
    </row>
    <row r="7" spans="1:8" ht="33" customHeight="1" x14ac:dyDescent="0.25">
      <c r="A7" s="4">
        <v>758</v>
      </c>
      <c r="B7" s="4">
        <v>75814</v>
      </c>
      <c r="C7" s="5" t="s">
        <v>49</v>
      </c>
      <c r="D7" s="3" t="s">
        <v>70</v>
      </c>
      <c r="E7" s="9">
        <v>60000</v>
      </c>
      <c r="G7" s="1"/>
    </row>
    <row r="8" spans="1:8" ht="25.9" customHeight="1" x14ac:dyDescent="0.25">
      <c r="A8" s="4">
        <v>758</v>
      </c>
      <c r="B8" s="4">
        <v>75814</v>
      </c>
      <c r="C8" s="5" t="s">
        <v>50</v>
      </c>
      <c r="D8" s="3" t="s">
        <v>69</v>
      </c>
      <c r="E8" s="9">
        <v>30000</v>
      </c>
    </row>
    <row r="9" spans="1:8" ht="55.5" customHeight="1" x14ac:dyDescent="0.25">
      <c r="A9" s="4">
        <v>756</v>
      </c>
      <c r="B9" s="4">
        <v>75615</v>
      </c>
      <c r="C9" s="16" t="s">
        <v>51</v>
      </c>
      <c r="D9" s="28" t="s">
        <v>66</v>
      </c>
      <c r="E9" s="11">
        <v>5000</v>
      </c>
      <c r="F9" s="12"/>
    </row>
    <row r="10" spans="1:8" ht="55.5" customHeight="1" x14ac:dyDescent="0.25">
      <c r="A10" s="4">
        <v>756</v>
      </c>
      <c r="B10" s="4">
        <v>75616</v>
      </c>
      <c r="C10" s="16" t="s">
        <v>51</v>
      </c>
      <c r="D10" s="28" t="s">
        <v>67</v>
      </c>
      <c r="E10" s="11">
        <v>10000</v>
      </c>
      <c r="F10" s="12"/>
    </row>
    <row r="11" spans="1:8" ht="75" customHeight="1" x14ac:dyDescent="0.25">
      <c r="A11" s="23">
        <v>600</v>
      </c>
      <c r="B11" s="23">
        <v>60020</v>
      </c>
      <c r="C11" s="13" t="s">
        <v>50</v>
      </c>
      <c r="D11" s="21" t="s">
        <v>68</v>
      </c>
      <c r="E11" s="11">
        <v>12780</v>
      </c>
      <c r="F11" s="22"/>
      <c r="H11" s="1"/>
    </row>
    <row r="12" spans="1:8" ht="33" customHeight="1" x14ac:dyDescent="0.25">
      <c r="A12" s="4"/>
      <c r="B12" s="4"/>
      <c r="C12" s="5"/>
      <c r="D12" s="3"/>
      <c r="E12" s="9"/>
    </row>
    <row r="13" spans="1:8" ht="28.15" customHeight="1" x14ac:dyDescent="0.25">
      <c r="A13" s="59" t="s">
        <v>6</v>
      </c>
      <c r="B13" s="59"/>
      <c r="C13" s="59"/>
      <c r="D13" s="59"/>
      <c r="E13" s="10">
        <f>E14+E15+E16+E17+E18+E20+E21+E22+E23+E24+E25+E26+E27</f>
        <v>700547.7</v>
      </c>
      <c r="G13" s="1"/>
      <c r="H13" s="1"/>
    </row>
    <row r="14" spans="1:8" ht="62.25" customHeight="1" x14ac:dyDescent="0.25">
      <c r="A14" s="24" t="s">
        <v>19</v>
      </c>
      <c r="B14" s="24" t="s">
        <v>20</v>
      </c>
      <c r="C14" s="5" t="s">
        <v>17</v>
      </c>
      <c r="D14" s="25" t="s">
        <v>32</v>
      </c>
      <c r="E14" s="11">
        <v>41000</v>
      </c>
      <c r="F14" s="1"/>
    </row>
    <row r="15" spans="1:8" ht="33.75" customHeight="1" x14ac:dyDescent="0.25">
      <c r="A15" s="5" t="s">
        <v>21</v>
      </c>
      <c r="B15" s="5" t="s">
        <v>22</v>
      </c>
      <c r="C15" s="5" t="s">
        <v>17</v>
      </c>
      <c r="D15" s="3" t="s">
        <v>33</v>
      </c>
      <c r="E15" s="11">
        <v>-27900</v>
      </c>
      <c r="F15" s="1"/>
    </row>
    <row r="16" spans="1:8" ht="33.75" customHeight="1" x14ac:dyDescent="0.25">
      <c r="A16" s="5" t="s">
        <v>16</v>
      </c>
      <c r="B16" s="5" t="s">
        <v>34</v>
      </c>
      <c r="C16" s="5" t="s">
        <v>35</v>
      </c>
      <c r="D16" s="3" t="s">
        <v>36</v>
      </c>
      <c r="E16" s="11">
        <v>560000</v>
      </c>
      <c r="F16" s="1"/>
    </row>
    <row r="17" spans="1:8" ht="44.25" customHeight="1" x14ac:dyDescent="0.25">
      <c r="A17" s="5" t="s">
        <v>16</v>
      </c>
      <c r="B17" s="5" t="s">
        <v>18</v>
      </c>
      <c r="C17" s="5" t="s">
        <v>42</v>
      </c>
      <c r="D17" s="3" t="s">
        <v>41</v>
      </c>
      <c r="E17" s="11">
        <v>3783</v>
      </c>
      <c r="F17" s="1"/>
    </row>
    <row r="18" spans="1:8" ht="26.25" customHeight="1" x14ac:dyDescent="0.25">
      <c r="A18" s="54" t="s">
        <v>45</v>
      </c>
      <c r="B18" s="54" t="s">
        <v>43</v>
      </c>
      <c r="C18" s="5" t="s">
        <v>44</v>
      </c>
      <c r="D18" s="56" t="s">
        <v>46</v>
      </c>
      <c r="E18" s="64">
        <v>40000</v>
      </c>
      <c r="F18" s="1"/>
    </row>
    <row r="19" spans="1:8" ht="24.75" customHeight="1" x14ac:dyDescent="0.25">
      <c r="A19" s="55"/>
      <c r="B19" s="55"/>
      <c r="C19" s="5" t="s">
        <v>47</v>
      </c>
      <c r="D19" s="57"/>
      <c r="E19" s="65"/>
      <c r="F19" s="1"/>
    </row>
    <row r="20" spans="1:8" ht="33.75" customHeight="1" x14ac:dyDescent="0.25">
      <c r="A20" s="54" t="s">
        <v>52</v>
      </c>
      <c r="B20" s="54" t="s">
        <v>53</v>
      </c>
      <c r="C20" s="5" t="s">
        <v>47</v>
      </c>
      <c r="D20" s="56" t="s">
        <v>63</v>
      </c>
      <c r="E20" s="11">
        <v>5000</v>
      </c>
      <c r="F20" s="1"/>
    </row>
    <row r="21" spans="1:8" ht="33.75" customHeight="1" x14ac:dyDescent="0.25">
      <c r="A21" s="66"/>
      <c r="B21" s="66"/>
      <c r="C21" s="5" t="s">
        <v>54</v>
      </c>
      <c r="D21" s="58"/>
      <c r="E21" s="11">
        <v>5000</v>
      </c>
      <c r="F21" s="1"/>
    </row>
    <row r="22" spans="1:8" ht="33.75" customHeight="1" x14ac:dyDescent="0.25">
      <c r="A22" s="55"/>
      <c r="B22" s="55"/>
      <c r="C22" s="5" t="s">
        <v>17</v>
      </c>
      <c r="D22" s="58"/>
      <c r="E22" s="11">
        <v>25000</v>
      </c>
      <c r="F22" s="1"/>
    </row>
    <row r="23" spans="1:8" ht="33.75" customHeight="1" x14ac:dyDescent="0.25">
      <c r="A23" s="5" t="s">
        <v>52</v>
      </c>
      <c r="B23" s="5" t="s">
        <v>55</v>
      </c>
      <c r="C23" s="5" t="s">
        <v>17</v>
      </c>
      <c r="D23" s="3" t="s">
        <v>62</v>
      </c>
      <c r="E23" s="11">
        <v>-19582</v>
      </c>
      <c r="F23" s="1"/>
    </row>
    <row r="24" spans="1:8" ht="33.75" customHeight="1" x14ac:dyDescent="0.25">
      <c r="A24" s="5" t="s">
        <v>45</v>
      </c>
      <c r="B24" s="5" t="s">
        <v>71</v>
      </c>
      <c r="C24" s="5" t="s">
        <v>17</v>
      </c>
      <c r="D24" s="3" t="s">
        <v>75</v>
      </c>
      <c r="E24" s="11">
        <v>10056.700000000001</v>
      </c>
      <c r="F24" s="1"/>
    </row>
    <row r="25" spans="1:8" ht="33.75" customHeight="1" x14ac:dyDescent="0.25">
      <c r="A25" s="5" t="s">
        <v>45</v>
      </c>
      <c r="B25" s="5" t="s">
        <v>56</v>
      </c>
      <c r="C25" s="5" t="s">
        <v>47</v>
      </c>
      <c r="D25" s="3" t="s">
        <v>57</v>
      </c>
      <c r="E25" s="11">
        <v>8000</v>
      </c>
      <c r="F25" s="1"/>
    </row>
    <row r="26" spans="1:8" ht="42.75" customHeight="1" x14ac:dyDescent="0.25">
      <c r="A26" s="5" t="s">
        <v>58</v>
      </c>
      <c r="B26" s="5" t="s">
        <v>59</v>
      </c>
      <c r="C26" s="24" t="s">
        <v>54</v>
      </c>
      <c r="D26" s="27" t="s">
        <v>61</v>
      </c>
      <c r="E26" s="11">
        <v>12000</v>
      </c>
      <c r="F26" s="1"/>
    </row>
    <row r="27" spans="1:8" ht="33.75" customHeight="1" x14ac:dyDescent="0.25">
      <c r="A27" s="5" t="s">
        <v>60</v>
      </c>
      <c r="B27" s="16" t="s">
        <v>74</v>
      </c>
      <c r="C27" s="24" t="s">
        <v>17</v>
      </c>
      <c r="D27" s="27" t="s">
        <v>64</v>
      </c>
      <c r="E27" s="11">
        <v>38190</v>
      </c>
      <c r="F27" s="1"/>
    </row>
    <row r="28" spans="1:8" ht="28.9" customHeight="1" x14ac:dyDescent="0.25">
      <c r="A28" s="59" t="s">
        <v>7</v>
      </c>
      <c r="B28" s="59"/>
      <c r="C28" s="59"/>
      <c r="D28" s="59"/>
      <c r="E28" s="10">
        <f>E29</f>
        <v>-55889</v>
      </c>
      <c r="F28" s="1"/>
      <c r="H28" s="1"/>
    </row>
    <row r="29" spans="1:8" ht="42.75" customHeight="1" x14ac:dyDescent="0.25">
      <c r="A29" s="48" t="s">
        <v>73</v>
      </c>
      <c r="B29" s="49"/>
      <c r="C29" s="49"/>
      <c r="D29" s="50"/>
      <c r="E29" s="9">
        <v>-55889</v>
      </c>
      <c r="F29" s="14"/>
    </row>
    <row r="30" spans="1:8" ht="28.9" customHeight="1" x14ac:dyDescent="0.25">
      <c r="A30" s="59" t="s">
        <v>8</v>
      </c>
      <c r="B30" s="59"/>
      <c r="C30" s="59"/>
      <c r="D30" s="59"/>
      <c r="E30" s="10">
        <f>E31</f>
        <v>0</v>
      </c>
    </row>
    <row r="31" spans="1:8" ht="35.25" customHeight="1" x14ac:dyDescent="0.25">
      <c r="A31" s="68" t="s">
        <v>72</v>
      </c>
      <c r="B31" s="69"/>
      <c r="C31" s="69"/>
      <c r="D31" s="70"/>
      <c r="E31" s="9"/>
    </row>
    <row r="32" spans="1:8" ht="29.45" customHeight="1" x14ac:dyDescent="0.25">
      <c r="A32" s="51" t="s">
        <v>13</v>
      </c>
      <c r="B32" s="52"/>
      <c r="C32" s="52"/>
      <c r="D32" s="53"/>
      <c r="E32" s="20"/>
      <c r="H32" s="1"/>
    </row>
    <row r="33" spans="1:8" ht="29.45" customHeight="1" x14ac:dyDescent="0.25">
      <c r="A33" s="67" t="s">
        <v>24</v>
      </c>
      <c r="B33" s="67"/>
      <c r="C33" s="67"/>
      <c r="D33" s="67"/>
      <c r="E33" s="15"/>
      <c r="H33" s="1"/>
    </row>
    <row r="34" spans="1:8" ht="29.45" customHeight="1" x14ac:dyDescent="0.25">
      <c r="A34" s="48" t="s">
        <v>25</v>
      </c>
      <c r="B34" s="49"/>
      <c r="C34" s="49"/>
      <c r="D34" s="50"/>
      <c r="E34" s="15"/>
      <c r="H34" s="1"/>
    </row>
    <row r="35" spans="1:8" ht="29.45" customHeight="1" x14ac:dyDescent="0.25">
      <c r="A35" s="48" t="s">
        <v>26</v>
      </c>
      <c r="B35" s="49"/>
      <c r="C35" s="49"/>
      <c r="D35" s="50"/>
      <c r="E35" s="15"/>
      <c r="H35" s="1"/>
    </row>
    <row r="36" spans="1:8" ht="29.45" customHeight="1" x14ac:dyDescent="0.25">
      <c r="A36" s="48" t="s">
        <v>27</v>
      </c>
      <c r="B36" s="49"/>
      <c r="C36" s="49"/>
      <c r="D36" s="50"/>
      <c r="E36" s="15"/>
      <c r="H36" s="1"/>
    </row>
    <row r="37" spans="1:8" x14ac:dyDescent="0.25">
      <c r="D37" t="s">
        <v>5</v>
      </c>
      <c r="E37" s="1">
        <f>E2</f>
        <v>756436.7</v>
      </c>
      <c r="F37" s="1"/>
    </row>
    <row r="38" spans="1:8" x14ac:dyDescent="0.25">
      <c r="D38" t="s">
        <v>7</v>
      </c>
      <c r="E38" s="1">
        <f>E28</f>
        <v>-55889</v>
      </c>
    </row>
    <row r="39" spans="1:8" x14ac:dyDescent="0.25">
      <c r="D39" t="s">
        <v>11</v>
      </c>
      <c r="E39" s="1">
        <f>E13</f>
        <v>700547.7</v>
      </c>
    </row>
    <row r="40" spans="1:8" x14ac:dyDescent="0.25">
      <c r="D40" t="s">
        <v>8</v>
      </c>
      <c r="E40" s="1">
        <f>E30</f>
        <v>0</v>
      </c>
    </row>
    <row r="41" spans="1:8" x14ac:dyDescent="0.25">
      <c r="D41" s="7" t="s">
        <v>12</v>
      </c>
      <c r="E41" s="8">
        <f>E37+E38-E40-E39</f>
        <v>0</v>
      </c>
    </row>
  </sheetData>
  <mergeCells count="21">
    <mergeCell ref="E18:E19"/>
    <mergeCell ref="B20:B22"/>
    <mergeCell ref="A20:A22"/>
    <mergeCell ref="A28:D28"/>
    <mergeCell ref="A30:D30"/>
    <mergeCell ref="A34:D34"/>
    <mergeCell ref="A35:D35"/>
    <mergeCell ref="A36:D36"/>
    <mergeCell ref="A33:D33"/>
    <mergeCell ref="A29:D29"/>
    <mergeCell ref="A31:D31"/>
    <mergeCell ref="A2:D2"/>
    <mergeCell ref="A13:D13"/>
    <mergeCell ref="A3:A4"/>
    <mergeCell ref="D3:D4"/>
    <mergeCell ref="B3:B4"/>
    <mergeCell ref="A32:D32"/>
    <mergeCell ref="A18:A19"/>
    <mergeCell ref="B18:B19"/>
    <mergeCell ref="D18:D19"/>
    <mergeCell ref="D20:D22"/>
  </mergeCells>
  <pageMargins left="0.70866141732283472" right="0.70866141732283472" top="0.74803149606299213" bottom="0.74803149606299213" header="0.31496062992125984" footer="0.31496062992125984"/>
  <pageSetup paperSize="9" scale="64" fitToHeight="3" orientation="landscape" r:id="rId1"/>
  <rowBreaks count="2" manualBreakCount="2">
    <brk id="12" max="4" man="1"/>
    <brk id="2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8"/>
  <sheetViews>
    <sheetView view="pageBreakPreview" zoomScaleNormal="100" zoomScaleSheetLayoutView="100" workbookViewId="0">
      <selection activeCell="D12" sqref="D12"/>
    </sheetView>
  </sheetViews>
  <sheetFormatPr defaultRowHeight="15" x14ac:dyDescent="0.25"/>
  <cols>
    <col min="1" max="1" width="15" customWidth="1"/>
    <col min="2" max="2" width="14.7109375" customWidth="1"/>
    <col min="3" max="3" width="16.140625" customWidth="1"/>
    <col min="4" max="4" width="57.5703125" customWidth="1"/>
    <col min="5" max="5" width="17.7109375" customWidth="1"/>
    <col min="6" max="6" width="14.85546875" bestFit="1" customWidth="1"/>
    <col min="7" max="7" width="15.85546875" bestFit="1" customWidth="1"/>
    <col min="8" max="8" width="14.85546875" customWidth="1"/>
    <col min="9" max="9" width="18.140625" customWidth="1"/>
    <col min="10" max="10" width="10.85546875" bestFit="1" customWidth="1"/>
  </cols>
  <sheetData>
    <row r="1" spans="1:9" ht="31.15" customHeight="1" thickBot="1" x14ac:dyDescent="0.3">
      <c r="A1" s="71" t="s">
        <v>9</v>
      </c>
      <c r="B1" s="72"/>
      <c r="C1" s="72"/>
      <c r="D1" s="72"/>
      <c r="E1" s="72"/>
      <c r="F1" s="72"/>
      <c r="G1" s="72"/>
      <c r="H1" s="72"/>
      <c r="I1" s="73"/>
    </row>
    <row r="2" spans="1:9" ht="18.75" customHeight="1" thickBot="1" x14ac:dyDescent="0.3">
      <c r="A2" s="76"/>
      <c r="B2" s="77"/>
      <c r="C2" s="78"/>
      <c r="D2" s="34" t="s">
        <v>3</v>
      </c>
      <c r="E2" s="74" t="s">
        <v>14</v>
      </c>
      <c r="F2" s="82" t="s">
        <v>10</v>
      </c>
      <c r="G2" s="82"/>
      <c r="H2" s="82"/>
      <c r="I2" s="83"/>
    </row>
    <row r="3" spans="1:9" ht="29.45" customHeight="1" thickBot="1" x14ac:dyDescent="0.3">
      <c r="A3" s="79"/>
      <c r="B3" s="80"/>
      <c r="C3" s="81"/>
      <c r="D3" s="26"/>
      <c r="E3" s="75"/>
      <c r="F3" s="19">
        <v>2024</v>
      </c>
      <c r="G3" s="17">
        <v>2025</v>
      </c>
      <c r="H3" s="17">
        <v>2026</v>
      </c>
      <c r="I3" s="18">
        <v>2027</v>
      </c>
    </row>
    <row r="4" spans="1:9" ht="29.1" customHeight="1" thickBot="1" x14ac:dyDescent="0.3">
      <c r="A4" s="84" t="s">
        <v>15</v>
      </c>
      <c r="B4" s="85"/>
      <c r="C4" s="86"/>
      <c r="D4" s="45" t="s">
        <v>37</v>
      </c>
      <c r="E4" s="41">
        <v>22140</v>
      </c>
      <c r="F4" s="29">
        <v>0</v>
      </c>
      <c r="G4" s="29">
        <v>22140</v>
      </c>
      <c r="H4" s="32"/>
      <c r="I4" s="30"/>
    </row>
    <row r="5" spans="1:9" ht="63.75" customHeight="1" thickBot="1" x14ac:dyDescent="0.3">
      <c r="A5" s="84" t="s">
        <v>15</v>
      </c>
      <c r="B5" s="85"/>
      <c r="C5" s="86"/>
      <c r="D5" s="46" t="s">
        <v>38</v>
      </c>
      <c r="E5" s="42">
        <v>46125</v>
      </c>
      <c r="F5" s="11">
        <v>40436.5</v>
      </c>
      <c r="G5" s="11">
        <v>5688.5</v>
      </c>
      <c r="H5" s="33"/>
      <c r="I5" s="31"/>
    </row>
    <row r="6" spans="1:9" ht="29.1" customHeight="1" thickBot="1" x14ac:dyDescent="0.3">
      <c r="A6" s="84" t="s">
        <v>15</v>
      </c>
      <c r="B6" s="85"/>
      <c r="C6" s="86"/>
      <c r="D6" s="47" t="s">
        <v>39</v>
      </c>
      <c r="E6" s="43">
        <v>10000</v>
      </c>
      <c r="F6" s="35">
        <v>0</v>
      </c>
      <c r="G6" s="35">
        <v>10000</v>
      </c>
      <c r="H6" s="35"/>
      <c r="I6" s="37"/>
    </row>
    <row r="7" spans="1:9" ht="29.1" customHeight="1" thickBot="1" x14ac:dyDescent="0.3">
      <c r="A7" s="84" t="s">
        <v>15</v>
      </c>
      <c r="B7" s="85"/>
      <c r="C7" s="86"/>
      <c r="D7" s="40" t="s">
        <v>40</v>
      </c>
      <c r="E7" s="44">
        <v>15100</v>
      </c>
      <c r="F7" s="36">
        <v>0</v>
      </c>
      <c r="G7" s="36">
        <v>10000</v>
      </c>
      <c r="H7" s="38">
        <v>5100</v>
      </c>
      <c r="I7" s="39"/>
    </row>
    <row r="8" spans="1:9" ht="29.1" customHeight="1" thickBot="1" x14ac:dyDescent="0.3">
      <c r="A8" s="84"/>
      <c r="B8" s="85"/>
      <c r="C8" s="86"/>
      <c r="D8" s="40"/>
      <c r="E8" s="44"/>
      <c r="F8" s="36">
        <v>0</v>
      </c>
      <c r="G8" s="36">
        <v>0</v>
      </c>
      <c r="H8" s="38"/>
      <c r="I8" s="39"/>
    </row>
    <row r="9" spans="1:9" ht="29.1" customHeight="1" x14ac:dyDescent="0.25"/>
    <row r="10" spans="1:9" ht="29.1" customHeight="1" x14ac:dyDescent="0.25"/>
    <row r="11" spans="1:9" ht="29.1" customHeight="1" x14ac:dyDescent="0.25"/>
    <row r="12" spans="1:9" ht="29.1" customHeight="1" x14ac:dyDescent="0.25"/>
    <row r="13" spans="1:9" ht="29.1" customHeight="1" x14ac:dyDescent="0.25"/>
    <row r="14" spans="1:9" ht="29.1" customHeight="1" x14ac:dyDescent="0.25"/>
    <row r="15" spans="1:9" ht="29.1" customHeight="1" x14ac:dyDescent="0.25"/>
    <row r="16" spans="1:9" ht="29.1" customHeight="1" x14ac:dyDescent="0.25"/>
    <row r="18" ht="45.75" customHeight="1" x14ac:dyDescent="0.25"/>
  </sheetData>
  <mergeCells count="9">
    <mergeCell ref="A1:I1"/>
    <mergeCell ref="E2:E3"/>
    <mergeCell ref="A2:C3"/>
    <mergeCell ref="F2:I2"/>
    <mergeCell ref="A8:C8"/>
    <mergeCell ref="A7:C7"/>
    <mergeCell ref="A4:C4"/>
    <mergeCell ref="A5:C5"/>
    <mergeCell ref="A6:C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ZMIANY DO BUDŻETU </vt:lpstr>
      <vt:lpstr>ZMIANY DO WPF  </vt:lpstr>
      <vt:lpstr>'ZMIANY DO BUDŻETU '!Obszar_wydruku</vt:lpstr>
      <vt:lpstr>'ZMIANY DO WPF 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2024-09-16T12:02:05Z</dcterms:modified>
</cp:coreProperties>
</file>