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usz Pomada\Desktop\"/>
    </mc:Choice>
  </mc:AlternateContent>
  <xr:revisionPtr revIDLastSave="0" documentId="13_ncr:1_{66CFB447-29D3-41D4-9497-D1330E4DA09D}" xr6:coauthVersionLast="47" xr6:coauthVersionMax="47" xr10:uidLastSave="{00000000-0000-0000-0000-000000000000}"/>
  <bookViews>
    <workbookView xWindow="-108" yWindow="-108" windowWidth="23256" windowHeight="12456" xr2:uid="{24BB60BD-F8BA-49C8-9F65-A04F985E463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K19" i="1"/>
  <c r="I5" i="1"/>
  <c r="H5" i="1"/>
  <c r="I12" i="1"/>
  <c r="H12" i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3" i="1"/>
  <c r="K3" i="1" s="1"/>
  <c r="J4" i="1"/>
  <c r="K4" i="1" s="1"/>
  <c r="J12" i="1" l="1"/>
  <c r="K12" i="1" s="1"/>
  <c r="J5" i="1"/>
  <c r="K5" i="1" s="1"/>
</calcChain>
</file>

<file path=xl/sharedStrings.xml><?xml version="1.0" encoding="utf-8"?>
<sst xmlns="http://schemas.openxmlformats.org/spreadsheetml/2006/main" count="37" uniqueCount="36">
  <si>
    <t>GMINA</t>
  </si>
  <si>
    <t xml:space="preserve"> RADNY</t>
  </si>
  <si>
    <t xml:space="preserve"> ZASTĘPCA PRZEWODNICZĄCEGO KOMISJI</t>
  </si>
  <si>
    <t>ZASADNICZE</t>
  </si>
  <si>
    <t>FUNKCYJNE</t>
  </si>
  <si>
    <t>MYKANÓW</t>
  </si>
  <si>
    <t xml:space="preserve"> PRZEWODNICZĄCY KOMISJI</t>
  </si>
  <si>
    <t>SPECJALNY    30%</t>
  </si>
  <si>
    <t>WICEPRZEWODNICZĄCY  RG</t>
  </si>
  <si>
    <t>SOŁTYS</t>
  </si>
  <si>
    <t>DĄBROWA ZIELONA</t>
  </si>
  <si>
    <t>JANÓW</t>
  </si>
  <si>
    <t>KAMIENICA POLSKA</t>
  </si>
  <si>
    <t>KŁOMNICE</t>
  </si>
  <si>
    <t>KONIECPOL</t>
  </si>
  <si>
    <t>KONOPISKA</t>
  </si>
  <si>
    <t>KRUSZYNA</t>
  </si>
  <si>
    <t>LELÓW</t>
  </si>
  <si>
    <t>MSTÓW</t>
  </si>
  <si>
    <t>OLSZTYN</t>
  </si>
  <si>
    <t>POCZESNA</t>
  </si>
  <si>
    <t>PRZYRÓW</t>
  </si>
  <si>
    <t>RĘDZINY</t>
  </si>
  <si>
    <t>STARCZA</t>
  </si>
  <si>
    <t>max limit = 20 041,50</t>
  </si>
  <si>
    <t xml:space="preserve"> PRZEWODNICZĄCY RG </t>
  </si>
  <si>
    <t>R 300</t>
  </si>
  <si>
    <t>R 200</t>
  </si>
  <si>
    <t xml:space="preserve">MYKANÓW  </t>
  </si>
  <si>
    <t>BLACHOWNIA 50%*2,4 stawki bazowej. W %</t>
  </si>
  <si>
    <t>R 250</t>
  </si>
  <si>
    <t>RAZEM brutto</t>
  </si>
  <si>
    <t>%   z  max</t>
  </si>
  <si>
    <t>RADA  GMINY</t>
  </si>
  <si>
    <t>SOŁTYSI</t>
  </si>
  <si>
    <t>WÓJTOWIE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</si>
</sst>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1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wrapText="1"/>
    </xf>
    <xf numFmtId="164" fontId="0" fillId="2" borderId="1" xfId="1" applyNumberFormat="1" applyFont="1" applyFill="1" applyBorder="1" applyAlignment="1">
      <alignment wrapText="1"/>
    </xf>
    <xf numFmtId="164" fontId="0" fillId="2" borderId="1" xfId="1" applyNumberFormat="1" applyFont="1" applyFill="1" applyBorder="1"/>
    <xf numFmtId="164" fontId="0" fillId="0" borderId="0" xfId="1" applyNumberFormat="1" applyFont="1"/>
    <xf numFmtId="43" fontId="1" fillId="0" borderId="1" xfId="1" applyFont="1" applyBorder="1" applyAlignment="1">
      <alignment horizontal="center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0" fillId="2" borderId="1" xfId="1" applyFont="1" applyFill="1" applyBorder="1" applyAlignment="1">
      <alignment wrapText="1"/>
    </xf>
    <xf numFmtId="43" fontId="0" fillId="2" borderId="1" xfId="1" applyFont="1" applyFill="1" applyBorder="1"/>
    <xf numFmtId="43" fontId="0" fillId="3" borderId="1" xfId="1" applyFont="1" applyFill="1" applyBorder="1"/>
    <xf numFmtId="43" fontId="0" fillId="0" borderId="0" xfId="1" applyFont="1"/>
    <xf numFmtId="0" fontId="1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6717-9D5D-4E39-BDFD-A476827D4A0B}">
  <dimension ref="A1:L20"/>
  <sheetViews>
    <sheetView tabSelected="1" workbookViewId="0">
      <selection activeCell="P8" sqref="P8"/>
    </sheetView>
  </sheetViews>
  <sheetFormatPr defaultRowHeight="14.4" x14ac:dyDescent="0.3"/>
  <cols>
    <col min="1" max="1" width="17" customWidth="1"/>
    <col min="2" max="5" width="10.77734375" style="18" customWidth="1"/>
    <col min="6" max="7" width="10.77734375" style="11" customWidth="1"/>
    <col min="8" max="8" width="11.5546875" style="11" customWidth="1"/>
    <col min="9" max="11" width="10.77734375" style="11" customWidth="1"/>
    <col min="12" max="12" width="10.77734375" style="18" customWidth="1"/>
  </cols>
  <sheetData>
    <row r="1" spans="1:12" s="26" customFormat="1" ht="25.2" customHeight="1" x14ac:dyDescent="0.3">
      <c r="A1" s="19"/>
      <c r="B1" s="20" t="s">
        <v>33</v>
      </c>
      <c r="C1" s="21"/>
      <c r="D1" s="21"/>
      <c r="E1" s="21"/>
      <c r="F1" s="22"/>
      <c r="G1" s="23" t="s">
        <v>34</v>
      </c>
      <c r="H1" s="24" t="s">
        <v>35</v>
      </c>
      <c r="I1" s="25"/>
      <c r="J1" s="25"/>
      <c r="K1" s="25"/>
      <c r="L1" s="25"/>
    </row>
    <row r="2" spans="1:12" s="1" customFormat="1" ht="54.6" customHeight="1" x14ac:dyDescent="0.3">
      <c r="A2" s="2" t="s">
        <v>0</v>
      </c>
      <c r="B2" s="12" t="s">
        <v>1</v>
      </c>
      <c r="C2" s="12" t="s">
        <v>25</v>
      </c>
      <c r="D2" s="12" t="s">
        <v>8</v>
      </c>
      <c r="E2" s="12" t="s">
        <v>6</v>
      </c>
      <c r="F2" s="6" t="s">
        <v>2</v>
      </c>
      <c r="G2" s="6" t="s">
        <v>9</v>
      </c>
      <c r="H2" s="6" t="s">
        <v>3</v>
      </c>
      <c r="I2" s="6" t="s">
        <v>4</v>
      </c>
      <c r="J2" s="6" t="s">
        <v>7</v>
      </c>
      <c r="K2" s="6" t="s">
        <v>31</v>
      </c>
      <c r="L2" s="12" t="s">
        <v>32</v>
      </c>
    </row>
    <row r="3" spans="1:12" ht="19.8" customHeight="1" x14ac:dyDescent="0.3">
      <c r="A3" s="3" t="s">
        <v>5</v>
      </c>
      <c r="B3" s="13">
        <v>1200</v>
      </c>
      <c r="C3" s="13">
        <v>1700</v>
      </c>
      <c r="D3" s="13">
        <v>1300</v>
      </c>
      <c r="E3" s="13">
        <v>1250</v>
      </c>
      <c r="F3" s="7"/>
      <c r="G3" s="7">
        <v>300</v>
      </c>
      <c r="H3" s="7">
        <v>9200</v>
      </c>
      <c r="I3" s="7">
        <v>3000</v>
      </c>
      <c r="J3" s="7">
        <f>0.3*(H3+I3)</f>
        <v>3660</v>
      </c>
      <c r="K3" s="7">
        <f>H3+I3+J3</f>
        <v>15860</v>
      </c>
      <c r="L3" s="13">
        <v>87.9</v>
      </c>
    </row>
    <row r="4" spans="1:12" s="5" customFormat="1" ht="46.2" customHeight="1" x14ac:dyDescent="0.3">
      <c r="A4" s="4" t="s">
        <v>29</v>
      </c>
      <c r="B4" s="14">
        <v>55</v>
      </c>
      <c r="C4" s="14">
        <v>100</v>
      </c>
      <c r="D4" s="14">
        <v>75</v>
      </c>
      <c r="E4" s="14">
        <v>67</v>
      </c>
      <c r="F4" s="8"/>
      <c r="G4" s="8"/>
      <c r="H4" s="8">
        <v>10250</v>
      </c>
      <c r="I4" s="8">
        <v>3150</v>
      </c>
      <c r="J4" s="8">
        <f>0.3*(H4+I4)</f>
        <v>4020</v>
      </c>
      <c r="K4" s="9">
        <f t="shared" ref="K4:K19" si="0">H4+I4+J4</f>
        <v>17420</v>
      </c>
      <c r="L4" s="15">
        <v>100</v>
      </c>
    </row>
    <row r="5" spans="1:12" ht="22.65" customHeight="1" x14ac:dyDescent="0.3">
      <c r="A5" s="3" t="s">
        <v>10</v>
      </c>
      <c r="B5" s="13">
        <v>45</v>
      </c>
      <c r="C5" s="13">
        <v>50</v>
      </c>
      <c r="D5" s="13"/>
      <c r="E5" s="13"/>
      <c r="F5" s="7"/>
      <c r="G5" s="7">
        <v>400</v>
      </c>
      <c r="H5" s="7">
        <f>0.95*10250</f>
        <v>9737.5</v>
      </c>
      <c r="I5" s="7">
        <f>0.95*3150</f>
        <v>2992.5</v>
      </c>
      <c r="J5" s="7">
        <f t="shared" ref="J5:J19" si="1">0.3*(H5+I5)</f>
        <v>3819</v>
      </c>
      <c r="K5" s="7">
        <f t="shared" si="0"/>
        <v>16549</v>
      </c>
      <c r="L5" s="13">
        <v>95</v>
      </c>
    </row>
    <row r="6" spans="1:12" ht="22.65" customHeight="1" x14ac:dyDescent="0.3">
      <c r="A6" s="3" t="s">
        <v>11</v>
      </c>
      <c r="B6" s="13">
        <v>900</v>
      </c>
      <c r="C6" s="13">
        <v>1500</v>
      </c>
      <c r="D6" s="13">
        <v>1100</v>
      </c>
      <c r="E6" s="13">
        <v>1000</v>
      </c>
      <c r="F6" s="7"/>
      <c r="G6" s="7" t="s">
        <v>26</v>
      </c>
      <c r="H6" s="7">
        <v>10250</v>
      </c>
      <c r="I6" s="7">
        <v>3150</v>
      </c>
      <c r="J6" s="7">
        <f t="shared" si="1"/>
        <v>4020</v>
      </c>
      <c r="K6" s="10">
        <f t="shared" si="0"/>
        <v>17420</v>
      </c>
      <c r="L6" s="16">
        <v>100</v>
      </c>
    </row>
    <row r="7" spans="1:12" ht="22.65" customHeight="1" x14ac:dyDescent="0.3">
      <c r="A7" s="3" t="s">
        <v>12</v>
      </c>
      <c r="B7" s="13">
        <v>1000</v>
      </c>
      <c r="C7" s="13">
        <v>1400</v>
      </c>
      <c r="D7" s="13"/>
      <c r="E7" s="13"/>
      <c r="F7" s="7"/>
      <c r="G7" s="7" t="s">
        <v>30</v>
      </c>
      <c r="H7" s="7">
        <v>9450</v>
      </c>
      <c r="I7" s="7">
        <v>2950</v>
      </c>
      <c r="J7" s="7">
        <f t="shared" si="1"/>
        <v>3720</v>
      </c>
      <c r="K7" s="7">
        <f t="shared" si="0"/>
        <v>16120</v>
      </c>
      <c r="L7" s="13">
        <v>92.5</v>
      </c>
    </row>
    <row r="8" spans="1:12" ht="22.65" customHeight="1" x14ac:dyDescent="0.3">
      <c r="A8" s="3" t="s">
        <v>13</v>
      </c>
      <c r="B8" s="13">
        <v>1200</v>
      </c>
      <c r="C8" s="13">
        <v>1800</v>
      </c>
      <c r="D8" s="13">
        <v>1500</v>
      </c>
      <c r="E8" s="13">
        <v>1400</v>
      </c>
      <c r="F8" s="7"/>
      <c r="G8" s="7" t="s">
        <v>26</v>
      </c>
      <c r="H8" s="7">
        <v>9900</v>
      </c>
      <c r="I8" s="7">
        <v>2900</v>
      </c>
      <c r="J8" s="7">
        <f t="shared" si="1"/>
        <v>3840</v>
      </c>
      <c r="K8" s="7">
        <f t="shared" si="0"/>
        <v>16640</v>
      </c>
      <c r="L8" s="13">
        <v>95.6</v>
      </c>
    </row>
    <row r="9" spans="1:12" ht="22.65" customHeight="1" x14ac:dyDescent="0.3">
      <c r="A9" s="3" t="s">
        <v>14</v>
      </c>
      <c r="B9" s="13">
        <v>1200</v>
      </c>
      <c r="C9" s="13">
        <v>2000</v>
      </c>
      <c r="D9" s="13">
        <v>1400</v>
      </c>
      <c r="E9" s="13">
        <v>1400</v>
      </c>
      <c r="F9" s="7"/>
      <c r="G9" s="7" t="s">
        <v>27</v>
      </c>
      <c r="H9" s="7">
        <v>0</v>
      </c>
      <c r="I9" s="7"/>
      <c r="J9" s="7">
        <f t="shared" si="1"/>
        <v>0</v>
      </c>
      <c r="K9" s="7">
        <f t="shared" si="0"/>
        <v>0</v>
      </c>
      <c r="L9" s="13"/>
    </row>
    <row r="10" spans="1:12" ht="22.65" customHeight="1" x14ac:dyDescent="0.3">
      <c r="A10" s="3" t="s">
        <v>15</v>
      </c>
      <c r="B10" s="13">
        <v>800</v>
      </c>
      <c r="C10" s="13">
        <v>1300</v>
      </c>
      <c r="D10" s="13">
        <v>1000</v>
      </c>
      <c r="E10" s="13">
        <v>1000</v>
      </c>
      <c r="F10" s="7"/>
      <c r="G10" s="7">
        <v>300</v>
      </c>
      <c r="H10" s="7">
        <v>10250</v>
      </c>
      <c r="I10" s="7">
        <v>3150</v>
      </c>
      <c r="J10" s="7">
        <f t="shared" si="1"/>
        <v>4020</v>
      </c>
      <c r="K10" s="10">
        <f t="shared" si="0"/>
        <v>17420</v>
      </c>
      <c r="L10" s="16">
        <v>100</v>
      </c>
    </row>
    <row r="11" spans="1:12" ht="22.65" customHeight="1" x14ac:dyDescent="0.3">
      <c r="A11" s="3" t="s">
        <v>16</v>
      </c>
      <c r="B11" s="13">
        <v>1100</v>
      </c>
      <c r="C11" s="13">
        <v>1700</v>
      </c>
      <c r="D11" s="13">
        <v>1300</v>
      </c>
      <c r="E11" s="13">
        <v>1150</v>
      </c>
      <c r="F11" s="7"/>
      <c r="G11" s="7"/>
      <c r="H11" s="7">
        <v>10250</v>
      </c>
      <c r="I11" s="7">
        <v>3150</v>
      </c>
      <c r="J11" s="7">
        <f t="shared" si="1"/>
        <v>4020</v>
      </c>
      <c r="K11" s="10">
        <f t="shared" si="0"/>
        <v>17420</v>
      </c>
      <c r="L11" s="16">
        <v>100</v>
      </c>
    </row>
    <row r="12" spans="1:12" ht="22.65" customHeight="1" x14ac:dyDescent="0.3">
      <c r="A12" s="3" t="s">
        <v>17</v>
      </c>
      <c r="B12" s="13">
        <v>1073.6500000000001</v>
      </c>
      <c r="C12" s="13">
        <v>1631.95</v>
      </c>
      <c r="D12" s="13">
        <v>1202.49</v>
      </c>
      <c r="E12" s="13">
        <v>1202.49</v>
      </c>
      <c r="F12" s="7"/>
      <c r="G12" s="7">
        <v>300</v>
      </c>
      <c r="H12" s="7">
        <f>0.9*10250</f>
        <v>9225</v>
      </c>
      <c r="I12" s="7">
        <f>0.9*3150</f>
        <v>2835</v>
      </c>
      <c r="J12" s="7">
        <f t="shared" si="1"/>
        <v>3618</v>
      </c>
      <c r="K12" s="7">
        <f t="shared" si="0"/>
        <v>15678</v>
      </c>
      <c r="L12" s="13">
        <v>90</v>
      </c>
    </row>
    <row r="13" spans="1:12" ht="22.65" customHeight="1" x14ac:dyDescent="0.3">
      <c r="A13" s="3" t="s">
        <v>18</v>
      </c>
      <c r="B13" s="13">
        <v>1150</v>
      </c>
      <c r="C13" s="13">
        <v>1700</v>
      </c>
      <c r="D13" s="13">
        <v>1300</v>
      </c>
      <c r="E13" s="13">
        <v>1300</v>
      </c>
      <c r="F13" s="7"/>
      <c r="G13" s="7"/>
      <c r="H13" s="7">
        <v>9300</v>
      </c>
      <c r="I13" s="7">
        <v>2900</v>
      </c>
      <c r="J13" s="7">
        <f t="shared" si="1"/>
        <v>3660</v>
      </c>
      <c r="K13" s="7">
        <f t="shared" si="0"/>
        <v>15860</v>
      </c>
      <c r="L13" s="13">
        <v>91</v>
      </c>
    </row>
    <row r="14" spans="1:12" ht="22.65" customHeight="1" x14ac:dyDescent="0.3">
      <c r="A14" s="3" t="s">
        <v>19</v>
      </c>
      <c r="B14" s="13"/>
      <c r="C14" s="13"/>
      <c r="D14" s="13"/>
      <c r="E14" s="13"/>
      <c r="F14" s="7"/>
      <c r="G14" s="7"/>
      <c r="H14" s="7">
        <v>10250</v>
      </c>
      <c r="I14" s="7">
        <v>3150</v>
      </c>
      <c r="J14" s="7">
        <f t="shared" si="1"/>
        <v>4020</v>
      </c>
      <c r="K14" s="10">
        <f t="shared" si="0"/>
        <v>17420</v>
      </c>
      <c r="L14" s="16">
        <v>100</v>
      </c>
    </row>
    <row r="15" spans="1:12" ht="22.65" customHeight="1" x14ac:dyDescent="0.3">
      <c r="A15" s="3" t="s">
        <v>20</v>
      </c>
      <c r="B15" s="13"/>
      <c r="C15" s="13"/>
      <c r="D15" s="13"/>
      <c r="E15" s="13"/>
      <c r="F15" s="7"/>
      <c r="G15" s="7"/>
      <c r="H15" s="7">
        <v>10250</v>
      </c>
      <c r="I15" s="7">
        <v>3150</v>
      </c>
      <c r="J15" s="7">
        <f t="shared" si="1"/>
        <v>4020</v>
      </c>
      <c r="K15" s="10">
        <f t="shared" si="0"/>
        <v>17420</v>
      </c>
      <c r="L15" s="16">
        <v>100</v>
      </c>
    </row>
    <row r="16" spans="1:12" ht="22.65" customHeight="1" x14ac:dyDescent="0.3">
      <c r="A16" s="3" t="s">
        <v>21</v>
      </c>
      <c r="B16" s="13">
        <v>800</v>
      </c>
      <c r="C16" s="13">
        <v>1500</v>
      </c>
      <c r="D16" s="13">
        <v>1000</v>
      </c>
      <c r="E16" s="13"/>
      <c r="F16" s="7"/>
      <c r="G16" s="7"/>
      <c r="H16" s="7">
        <v>9225</v>
      </c>
      <c r="I16" s="7">
        <v>2835</v>
      </c>
      <c r="J16" s="7">
        <f t="shared" si="1"/>
        <v>3618</v>
      </c>
      <c r="K16" s="7">
        <f t="shared" si="0"/>
        <v>15678</v>
      </c>
      <c r="L16" s="17">
        <v>90</v>
      </c>
    </row>
    <row r="17" spans="1:12" ht="22.65" customHeight="1" x14ac:dyDescent="0.3">
      <c r="A17" s="3" t="s">
        <v>22</v>
      </c>
      <c r="B17" s="13">
        <v>1120</v>
      </c>
      <c r="C17" s="13">
        <v>1540</v>
      </c>
      <c r="D17" s="13">
        <v>1260</v>
      </c>
      <c r="E17" s="13">
        <v>850</v>
      </c>
      <c r="F17" s="7">
        <v>830</v>
      </c>
      <c r="G17" s="7"/>
      <c r="H17" s="7">
        <v>10250</v>
      </c>
      <c r="I17" s="7">
        <v>2000</v>
      </c>
      <c r="J17" s="7">
        <f t="shared" si="1"/>
        <v>3675</v>
      </c>
      <c r="K17" s="7">
        <f t="shared" si="0"/>
        <v>15925</v>
      </c>
      <c r="L17" s="13">
        <v>92.3</v>
      </c>
    </row>
    <row r="18" spans="1:12" ht="22.65" customHeight="1" x14ac:dyDescent="0.3">
      <c r="A18" s="3" t="s">
        <v>23</v>
      </c>
      <c r="B18" s="13">
        <v>1000</v>
      </c>
      <c r="C18" s="13">
        <v>1500</v>
      </c>
      <c r="D18" s="13">
        <v>1200</v>
      </c>
      <c r="E18" s="13">
        <v>1300</v>
      </c>
      <c r="F18" s="7">
        <v>1100</v>
      </c>
      <c r="G18" s="7">
        <v>400</v>
      </c>
      <c r="H18" s="7">
        <v>9500</v>
      </c>
      <c r="I18" s="7">
        <v>3000</v>
      </c>
      <c r="J18" s="7">
        <f t="shared" si="1"/>
        <v>3750</v>
      </c>
      <c r="K18" s="7">
        <f t="shared" si="0"/>
        <v>16250</v>
      </c>
      <c r="L18" s="13">
        <v>93.2</v>
      </c>
    </row>
    <row r="19" spans="1:12" ht="22.65" customHeight="1" x14ac:dyDescent="0.3">
      <c r="A19" s="3" t="s">
        <v>28</v>
      </c>
      <c r="B19" s="13"/>
      <c r="C19" s="13"/>
      <c r="D19" s="13"/>
      <c r="E19" s="13"/>
      <c r="F19" s="7"/>
      <c r="G19" s="7"/>
      <c r="H19" s="7">
        <v>10430</v>
      </c>
      <c r="I19" s="7">
        <v>3450</v>
      </c>
      <c r="J19" s="7">
        <f t="shared" si="1"/>
        <v>4164</v>
      </c>
      <c r="K19" s="7">
        <f t="shared" si="0"/>
        <v>18044</v>
      </c>
      <c r="L19" s="13">
        <v>100</v>
      </c>
    </row>
    <row r="20" spans="1:12" ht="22.65" customHeight="1" x14ac:dyDescent="0.3">
      <c r="A20" t="s">
        <v>24</v>
      </c>
      <c r="B20" s="13"/>
      <c r="C20" s="13"/>
      <c r="D20" s="13"/>
      <c r="E20" s="13"/>
      <c r="F20" s="7"/>
      <c r="G20" s="7"/>
      <c r="H20" s="7"/>
      <c r="I20" s="7"/>
      <c r="J20" s="7"/>
      <c r="K20" s="7"/>
      <c r="L20" s="13"/>
    </row>
  </sheetData>
  <mergeCells count="2">
    <mergeCell ref="B1:F1"/>
    <mergeCell ref="H1:L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Mykanów</dc:creator>
  <cp:lastModifiedBy>Gmina Mykanów</cp:lastModifiedBy>
  <cp:lastPrinted>2024-10-17T20:22:04Z</cp:lastPrinted>
  <dcterms:created xsi:type="dcterms:W3CDTF">2024-10-12T13:30:03Z</dcterms:created>
  <dcterms:modified xsi:type="dcterms:W3CDTF">2024-10-22T12:37:20Z</dcterms:modified>
</cp:coreProperties>
</file>