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berska\Documents\Documents\SKARBNIK\KOMISJE REWIZYJNE\2024\02.12.2024\GOSPODAROWANIE ODPADAMI\"/>
    </mc:Choice>
  </mc:AlternateContent>
  <xr:revisionPtr revIDLastSave="0" documentId="13_ncr:1_{73011C57-3CC9-4989-AC70-534A910EC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D24" i="1" s="1"/>
  <c r="C25" i="1"/>
  <c r="B25" i="1"/>
  <c r="C22" i="1"/>
  <c r="C26" i="1" s="1"/>
  <c r="B22" i="1"/>
  <c r="B26" i="1" s="1"/>
  <c r="D23" i="1"/>
  <c r="B7" i="1"/>
  <c r="B11" i="1"/>
  <c r="D25" i="1" l="1"/>
  <c r="D22" i="1"/>
  <c r="D26" i="1" s="1"/>
</calcChain>
</file>

<file path=xl/sharedStrings.xml><?xml version="1.0" encoding="utf-8"?>
<sst xmlns="http://schemas.openxmlformats.org/spreadsheetml/2006/main" count="34" uniqueCount="32">
  <si>
    <t xml:space="preserve">WPŁATY </t>
  </si>
  <si>
    <t>w tym:</t>
  </si>
  <si>
    <t>ZALEGŁOŚCI</t>
  </si>
  <si>
    <t>WPŁATY DOT. BIEŻĄCEGO ROKU</t>
  </si>
  <si>
    <t>LICZBA ZADEKLAROWANYCH MIESZKAŃCÓW NA 31.10.2024</t>
  </si>
  <si>
    <t xml:space="preserve"> w tym:</t>
  </si>
  <si>
    <t xml:space="preserve">LICZBA ZADEKLAROWANYCH MIESZKAŃCÓW Z KOMPOSTOWNIKIEM  NA 31.10.2024 </t>
  </si>
  <si>
    <t>KWARTAŁ</t>
  </si>
  <si>
    <t>I</t>
  </si>
  <si>
    <t>II</t>
  </si>
  <si>
    <t>III</t>
  </si>
  <si>
    <t xml:space="preserve">IV /PAŹDZIERNIK 2024/ </t>
  </si>
  <si>
    <t>DOCHODY NALICZONE NA 2024 ROK (stan na 31.10.2024)</t>
  </si>
  <si>
    <t>PRZYPIS 2024 ROK (stan na 31.10.2024)</t>
  </si>
  <si>
    <t>PRZYPIS ROK 2023 I  LATA POPRZEDNIE (stan na 31.10.2024)</t>
  </si>
  <si>
    <t>KWOTA GŁÓWNA</t>
  </si>
  <si>
    <t>ODSETKI</t>
  </si>
  <si>
    <t>RAZEM</t>
  </si>
  <si>
    <t>UMORZENIA (I-X/2024)</t>
  </si>
  <si>
    <t>ANALIZA GOSPODARKI ODPADAMI KOMUNALNYMI (I-X/2024)</t>
  </si>
  <si>
    <t>ZALEGŁOŚCI  NA 31.10.2024</t>
  </si>
  <si>
    <t>ZALEGŁOŚCI DOT. BIEŻĄCEGO ROKU</t>
  </si>
  <si>
    <t>ZALEGŁOŚCI Z LAT UBIEGŁYCH</t>
  </si>
  <si>
    <t>WYDATKI NA 31.10.2024</t>
  </si>
  <si>
    <t>ŁĄCZNE WYDATKI</t>
  </si>
  <si>
    <t>ODBIÓR ODPADÓW /STARCH/</t>
  </si>
  <si>
    <t>WAŻENIE ODPADÓW /MUSKALSKI/</t>
  </si>
  <si>
    <t>AKTUALIZACJA OPROGRAMOWANIA</t>
  </si>
  <si>
    <t>ZAKUP KOSZY</t>
  </si>
  <si>
    <t>UMOWA ZLECENIE ROZWOŻENIE UPOMNIEŃ</t>
  </si>
  <si>
    <t>ODPIS NA ZFŚS</t>
  </si>
  <si>
    <t>KOSZTY POSTĘPOWANIA KOMORNICZEGO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</si>
</sst>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/>
    <xf numFmtId="0" fontId="0" fillId="0" borderId="7" xfId="0" applyBorder="1"/>
    <xf numFmtId="164" fontId="2" fillId="0" borderId="7" xfId="0" applyNumberFormat="1" applyFont="1" applyBorder="1"/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0" fillId="0" borderId="7" xfId="0" applyNumberFormat="1" applyBorder="1" applyAlignment="1">
      <alignment horizontal="left" vertical="center" wrapText="1"/>
    </xf>
    <xf numFmtId="164" fontId="0" fillId="0" borderId="14" xfId="0" applyNumberFormat="1" applyBorder="1" applyAlignment="1">
      <alignment horizontal="left" vertical="center" wrapText="1"/>
    </xf>
    <xf numFmtId="164" fontId="0" fillId="0" borderId="15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left" vertical="center"/>
    </xf>
    <xf numFmtId="164" fontId="0" fillId="0" borderId="7" xfId="0" applyNumberFormat="1" applyBorder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left" vertic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left" vertical="center" wrapText="1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left" vertical="center" wrapText="1"/>
    </xf>
    <xf numFmtId="164" fontId="0" fillId="0" borderId="21" xfId="0" applyNumberFormat="1" applyBorder="1" applyAlignment="1">
      <alignment horizontal="left" vertical="center"/>
    </xf>
    <xf numFmtId="164" fontId="0" fillId="0" borderId="22" xfId="0" applyNumberFormat="1" applyBorder="1" applyAlignment="1">
      <alignment horizontal="left" vertical="center"/>
    </xf>
    <xf numFmtId="164" fontId="0" fillId="0" borderId="23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4" fontId="2" fillId="2" borderId="4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10" zoomScaleNormal="100" workbookViewId="0">
      <selection activeCell="K8" sqref="K8"/>
    </sheetView>
  </sheetViews>
  <sheetFormatPr defaultRowHeight="15" x14ac:dyDescent="0.25"/>
  <cols>
    <col min="1" max="1" width="36.42578125" customWidth="1"/>
    <col min="2" max="2" width="14.85546875" bestFit="1" customWidth="1"/>
    <col min="3" max="3" width="14.5703125" customWidth="1"/>
    <col min="4" max="4" width="14.85546875" bestFit="1" customWidth="1"/>
    <col min="5" max="5" width="12.85546875" customWidth="1"/>
    <col min="6" max="6" width="20.7109375" customWidth="1"/>
  </cols>
  <sheetData>
    <row r="1" spans="1:11" ht="15.75" thickBot="1" x14ac:dyDescent="0.3">
      <c r="A1" s="1"/>
    </row>
    <row r="2" spans="1:11" ht="19.5" thickBot="1" x14ac:dyDescent="0.35">
      <c r="A2" s="16" t="s">
        <v>19</v>
      </c>
      <c r="B2" s="17"/>
      <c r="C2" s="17"/>
      <c r="D2" s="17"/>
      <c r="E2" s="18"/>
    </row>
    <row r="3" spans="1:11" ht="15.75" thickBot="1" x14ac:dyDescent="0.3">
      <c r="A3" s="1"/>
    </row>
    <row r="4" spans="1:11" ht="38.25" customHeight="1" x14ac:dyDescent="0.25">
      <c r="A4" s="40" t="s">
        <v>12</v>
      </c>
      <c r="B4" s="43">
        <v>6263198</v>
      </c>
      <c r="D4" s="27" t="s">
        <v>23</v>
      </c>
      <c r="E4" s="28"/>
      <c r="F4" s="29"/>
    </row>
    <row r="5" spans="1:11" ht="21" customHeight="1" x14ac:dyDescent="0.25">
      <c r="A5" s="3" t="s">
        <v>5</v>
      </c>
      <c r="B5" s="4"/>
      <c r="D5" s="46" t="s">
        <v>24</v>
      </c>
      <c r="E5" s="47"/>
      <c r="F5" s="42">
        <v>2921768.17</v>
      </c>
    </row>
    <row r="6" spans="1:11" ht="21" customHeight="1" x14ac:dyDescent="0.25">
      <c r="A6" s="3" t="s">
        <v>13</v>
      </c>
      <c r="B6" s="5">
        <v>5530078.8099999996</v>
      </c>
      <c r="C6" s="2"/>
      <c r="D6" s="30" t="s">
        <v>1</v>
      </c>
      <c r="E6" s="24"/>
      <c r="F6" s="5"/>
      <c r="G6" s="2"/>
      <c r="H6" s="2"/>
      <c r="I6" s="2"/>
      <c r="J6" s="2"/>
      <c r="K6" s="2"/>
    </row>
    <row r="7" spans="1:11" ht="28.5" customHeight="1" x14ac:dyDescent="0.25">
      <c r="A7" s="3" t="s">
        <v>14</v>
      </c>
      <c r="B7" s="5">
        <f>B4-B6</f>
        <v>733119.19000000041</v>
      </c>
      <c r="C7" s="2"/>
      <c r="D7" s="31" t="s">
        <v>25</v>
      </c>
      <c r="E7" s="19"/>
      <c r="F7" s="5">
        <v>2833843.13</v>
      </c>
      <c r="G7" s="2"/>
      <c r="H7" s="2"/>
      <c r="I7" s="2"/>
      <c r="J7" s="2"/>
      <c r="K7" s="2"/>
    </row>
    <row r="8" spans="1:11" ht="21" customHeight="1" x14ac:dyDescent="0.25">
      <c r="A8" s="41" t="s">
        <v>0</v>
      </c>
      <c r="B8" s="42">
        <v>4599808.24</v>
      </c>
      <c r="C8" s="2"/>
      <c r="D8" s="32" t="s">
        <v>26</v>
      </c>
      <c r="E8" s="20"/>
      <c r="F8" s="33">
        <v>36481.800000000003</v>
      </c>
      <c r="G8" s="2"/>
      <c r="H8" s="2"/>
      <c r="I8" s="2"/>
      <c r="J8" s="2"/>
      <c r="K8" s="2"/>
    </row>
    <row r="9" spans="1:11" ht="21" customHeight="1" x14ac:dyDescent="0.25">
      <c r="A9" s="3" t="s">
        <v>1</v>
      </c>
      <c r="B9" s="5"/>
      <c r="C9" s="2"/>
      <c r="D9" s="34"/>
      <c r="E9" s="21"/>
      <c r="F9" s="35"/>
      <c r="G9" s="2"/>
      <c r="H9" s="2"/>
      <c r="I9" s="2"/>
      <c r="J9" s="2"/>
      <c r="K9" s="2"/>
    </row>
    <row r="10" spans="1:11" ht="21" customHeight="1" x14ac:dyDescent="0.25">
      <c r="A10" s="3" t="s">
        <v>2</v>
      </c>
      <c r="B10" s="5">
        <v>497647.02</v>
      </c>
      <c r="C10" s="2"/>
      <c r="D10" s="36" t="s">
        <v>28</v>
      </c>
      <c r="E10" s="22"/>
      <c r="F10" s="5">
        <v>39837</v>
      </c>
      <c r="G10" s="2"/>
      <c r="H10" s="2"/>
      <c r="I10" s="2"/>
      <c r="J10" s="2"/>
      <c r="K10" s="2"/>
    </row>
    <row r="11" spans="1:11" ht="21" customHeight="1" x14ac:dyDescent="0.25">
      <c r="A11" s="3" t="s">
        <v>3</v>
      </c>
      <c r="B11" s="5">
        <f>B8-B10</f>
        <v>4102161.22</v>
      </c>
      <c r="C11" s="2"/>
      <c r="D11" s="32" t="s">
        <v>29</v>
      </c>
      <c r="E11" s="20"/>
      <c r="F11" s="33">
        <v>672</v>
      </c>
      <c r="G11" s="2"/>
      <c r="H11" s="2"/>
      <c r="I11" s="2"/>
      <c r="J11" s="2"/>
      <c r="K11" s="2"/>
    </row>
    <row r="12" spans="1:11" ht="21" customHeight="1" x14ac:dyDescent="0.25">
      <c r="A12" s="41" t="s">
        <v>20</v>
      </c>
      <c r="B12" s="42">
        <v>711606.92</v>
      </c>
      <c r="C12" s="2"/>
      <c r="D12" s="34"/>
      <c r="E12" s="21"/>
      <c r="F12" s="35"/>
      <c r="G12" s="2"/>
      <c r="H12" s="2"/>
      <c r="I12" s="2"/>
      <c r="J12" s="2"/>
      <c r="K12" s="2"/>
    </row>
    <row r="13" spans="1:11" ht="21" customHeight="1" x14ac:dyDescent="0.25">
      <c r="A13" s="12" t="s">
        <v>1</v>
      </c>
      <c r="B13" s="5"/>
      <c r="C13" s="2"/>
      <c r="D13" s="32" t="s">
        <v>27</v>
      </c>
      <c r="E13" s="20"/>
      <c r="F13" s="33">
        <v>2078.6999999999998</v>
      </c>
      <c r="G13" s="2"/>
      <c r="H13" s="2"/>
      <c r="I13" s="2"/>
      <c r="J13" s="2"/>
      <c r="K13" s="2"/>
    </row>
    <row r="14" spans="1:11" ht="21" customHeight="1" x14ac:dyDescent="0.25">
      <c r="A14" s="12" t="s">
        <v>21</v>
      </c>
      <c r="B14" s="5">
        <v>416576.51</v>
      </c>
      <c r="C14" s="2"/>
      <c r="D14" s="34"/>
      <c r="E14" s="21"/>
      <c r="F14" s="35"/>
      <c r="G14" s="2"/>
      <c r="H14" s="2"/>
      <c r="I14" s="2"/>
      <c r="J14" s="2"/>
      <c r="K14" s="2"/>
    </row>
    <row r="15" spans="1:11" ht="21" customHeight="1" x14ac:dyDescent="0.25">
      <c r="A15" s="12" t="s">
        <v>22</v>
      </c>
      <c r="B15" s="5">
        <v>295030.40999999997</v>
      </c>
      <c r="C15" s="2"/>
      <c r="D15" s="37" t="s">
        <v>30</v>
      </c>
      <c r="E15" s="23"/>
      <c r="F15" s="5">
        <v>7251.42</v>
      </c>
      <c r="G15" s="2"/>
      <c r="H15" s="2"/>
      <c r="I15" s="2"/>
      <c r="J15" s="2"/>
      <c r="K15" s="2"/>
    </row>
    <row r="16" spans="1:11" ht="36.75" customHeight="1" thickBot="1" x14ac:dyDescent="0.3">
      <c r="A16" s="41" t="s">
        <v>4</v>
      </c>
      <c r="B16" s="42">
        <v>13722</v>
      </c>
      <c r="C16" s="2"/>
      <c r="D16" s="38" t="s">
        <v>31</v>
      </c>
      <c r="E16" s="39"/>
      <c r="F16" s="6">
        <v>1604.12</v>
      </c>
      <c r="G16" s="2"/>
      <c r="H16" s="2"/>
      <c r="I16" s="2"/>
      <c r="J16" s="2"/>
      <c r="K16" s="2"/>
    </row>
    <row r="17" spans="1:11" ht="48.75" customHeight="1" thickBot="1" x14ac:dyDescent="0.3">
      <c r="A17" s="44" t="s">
        <v>6</v>
      </c>
      <c r="B17" s="45">
        <v>4271</v>
      </c>
      <c r="C17" s="2"/>
      <c r="D17" s="25"/>
      <c r="E17" s="25"/>
      <c r="F17" s="26"/>
      <c r="G17" s="2"/>
      <c r="H17" s="2"/>
      <c r="I17" s="2"/>
      <c r="J17" s="2"/>
      <c r="K17" s="2"/>
    </row>
    <row r="18" spans="1:1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2.25" customHeight="1" x14ac:dyDescent="0.25">
      <c r="A20" s="13" t="s">
        <v>18</v>
      </c>
      <c r="B20" s="14"/>
      <c r="C20" s="14"/>
      <c r="D20" s="15"/>
      <c r="E20" s="2"/>
      <c r="F20" s="2"/>
      <c r="G20" s="2"/>
      <c r="H20" s="2"/>
      <c r="I20" s="2"/>
      <c r="J20" s="2"/>
      <c r="K20" s="2"/>
    </row>
    <row r="21" spans="1:11" ht="33" customHeight="1" x14ac:dyDescent="0.25">
      <c r="A21" s="10" t="s">
        <v>7</v>
      </c>
      <c r="B21" s="11" t="s">
        <v>15</v>
      </c>
      <c r="C21" s="11" t="s">
        <v>16</v>
      </c>
      <c r="D21" s="11" t="s">
        <v>17</v>
      </c>
      <c r="E21" s="2"/>
      <c r="F21" s="2"/>
      <c r="G21" s="2"/>
      <c r="H21" s="2"/>
      <c r="I21" s="2"/>
      <c r="J21" s="2"/>
      <c r="K21" s="2"/>
    </row>
    <row r="22" spans="1:11" ht="21.95" customHeight="1" x14ac:dyDescent="0.25">
      <c r="A22" s="10" t="s">
        <v>8</v>
      </c>
      <c r="B22" s="7">
        <f>759+1488+909+1020</f>
        <v>4176</v>
      </c>
      <c r="C22" s="7">
        <f>16+200+30+44</f>
        <v>290</v>
      </c>
      <c r="D22" s="7">
        <f>B22+C22</f>
        <v>4466</v>
      </c>
    </row>
    <row r="23" spans="1:11" ht="21.95" customHeight="1" x14ac:dyDescent="0.25">
      <c r="A23" s="10" t="s">
        <v>9</v>
      </c>
      <c r="B23" s="7">
        <v>4698.34</v>
      </c>
      <c r="C23" s="7">
        <v>1365</v>
      </c>
      <c r="D23" s="7">
        <f>B23+C23</f>
        <v>6063.34</v>
      </c>
    </row>
    <row r="24" spans="1:11" ht="21.95" customHeight="1" x14ac:dyDescent="0.25">
      <c r="A24" s="10" t="s">
        <v>10</v>
      </c>
      <c r="B24" s="7">
        <f>288+396+1599+690+396+1203.32</f>
        <v>4572.32</v>
      </c>
      <c r="C24" s="7">
        <f>9+473+24+11+223</f>
        <v>740</v>
      </c>
      <c r="D24" s="7">
        <f>B24+C24</f>
        <v>5312.32</v>
      </c>
    </row>
    <row r="25" spans="1:11" ht="21.95" customHeight="1" x14ac:dyDescent="0.25">
      <c r="A25" s="10" t="s">
        <v>11</v>
      </c>
      <c r="B25" s="7">
        <f>1188.79+2100.11</f>
        <v>3288.9</v>
      </c>
      <c r="C25" s="7">
        <f>70+89</f>
        <v>159</v>
      </c>
      <c r="D25" s="7">
        <f>C25+B25</f>
        <v>3447.9</v>
      </c>
    </row>
    <row r="26" spans="1:11" ht="21.95" customHeight="1" x14ac:dyDescent="0.25">
      <c r="A26" s="8"/>
      <c r="B26" s="9">
        <f>SUM(B22:B25)</f>
        <v>16735.560000000001</v>
      </c>
      <c r="C26" s="9">
        <f>SUM(C22:C25)</f>
        <v>2554</v>
      </c>
      <c r="D26" s="9">
        <f>SUM(D22:D25)</f>
        <v>19289.560000000001</v>
      </c>
    </row>
  </sheetData>
  <mergeCells count="16">
    <mergeCell ref="D16:E16"/>
    <mergeCell ref="D17:E17"/>
    <mergeCell ref="D13:E14"/>
    <mergeCell ref="F13:F14"/>
    <mergeCell ref="F11:F12"/>
    <mergeCell ref="F8:F9"/>
    <mergeCell ref="D15:E15"/>
    <mergeCell ref="A20:D20"/>
    <mergeCell ref="A2:E2"/>
    <mergeCell ref="D4:F4"/>
    <mergeCell ref="D5:E5"/>
    <mergeCell ref="D6:E6"/>
    <mergeCell ref="D7:E7"/>
    <mergeCell ref="D10:E10"/>
    <mergeCell ref="D11:E12"/>
    <mergeCell ref="D8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2327-D03C-4946-9012-992C20A49B5C}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Oberska</dc:creator>
  <cp:lastModifiedBy>Gmina Mykanów</cp:lastModifiedBy>
  <cp:lastPrinted>2024-11-26T10:45:03Z</cp:lastPrinted>
  <dcterms:created xsi:type="dcterms:W3CDTF">2015-06-05T18:19:34Z</dcterms:created>
  <dcterms:modified xsi:type="dcterms:W3CDTF">2024-11-26T12:40:46Z</dcterms:modified>
</cp:coreProperties>
</file>