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25BAF52-3D7C-48FD-A9CC-F1FD8ADA826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'!$A$1:$H$47</definedName>
    <definedName name="_xlnm.Print_Area" localSheetId="1">'ZMIANY DO WPF  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I23" i="2"/>
  <c r="H23" i="2"/>
  <c r="G23" i="2"/>
  <c r="E23" i="2"/>
  <c r="I13" i="2"/>
  <c r="H13" i="2"/>
  <c r="G13" i="2"/>
  <c r="F13" i="2"/>
  <c r="E13" i="2"/>
  <c r="F10" i="2"/>
  <c r="I26" i="2"/>
  <c r="H26" i="2"/>
  <c r="G26" i="2"/>
  <c r="F26" i="2"/>
  <c r="E18" i="1"/>
  <c r="E2" i="1"/>
  <c r="E36" i="1" l="1"/>
  <c r="E43" i="1" l="1"/>
  <c r="E38" i="1"/>
  <c r="E45" i="1" s="1"/>
  <c r="E42" i="1" l="1"/>
  <c r="E44" i="1"/>
  <c r="E46" i="1" l="1"/>
</calcChain>
</file>

<file path=xl/sharedStrings.xml><?xml version="1.0" encoding="utf-8"?>
<sst xmlns="http://schemas.openxmlformats.org/spreadsheetml/2006/main" count="140" uniqueCount="84">
  <si>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</si>
  <si>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</si>
  <si>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</si>
  <si>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</si>
  <si>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</si>
  <si>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</si>
  <si>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</si>
  <si>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</si>
  <si>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</si>
  <si>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</si>
  <si>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</si>
  <si>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</si>
  <si>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</si>
  <si>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</si>
  <si>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</si>
  <si>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UWAGI</t>
  </si>
  <si>
    <t>-</t>
  </si>
  <si>
    <t xml:space="preserve">Przed zmianą </t>
  </si>
  <si>
    <t>Zmiana</t>
  </si>
  <si>
    <t>Po zmianie</t>
  </si>
  <si>
    <t xml:space="preserve">Wprowadzenie zadania </t>
  </si>
  <si>
    <t>Termomodernizacja świetlic wiejskich</t>
  </si>
  <si>
    <t>Budowa kanalizacji sanitarnej grawitacyjnej w miejscowości Wola Kiedrzyńska ul. Mykanowska, ul. Mała i ul. Osiedlowa</t>
  </si>
  <si>
    <t xml:space="preserve">Budowa kanalizacji sanitarnej w miejscowościach Kuźnica Lechowa, Nowa Rybna, Rybna </t>
  </si>
  <si>
    <t>Budowa sieci wodociągowej na ulicy Sportowej w m. Nowa Rybna</t>
  </si>
  <si>
    <t>Budowa drogi gminnej w miejscowości Stary Cykarzew - ul. Dębowa</t>
  </si>
  <si>
    <t>Budowa ulicy Zachodniej w Radostkowie od DW 483 do skrzyżowania z ulicą Lipową w Radostkowie</t>
  </si>
  <si>
    <t>Przebudowa drogi gminnej ul. Żwirki i Wigury w Borownie, Gmina Mykanów</t>
  </si>
  <si>
    <t>Zakup oznakowanego pojazdu służbowego dla Komisariatu Policji w Kłomnicach</t>
  </si>
  <si>
    <t>750</t>
  </si>
  <si>
    <t>75023</t>
  </si>
  <si>
    <t>4010</t>
  </si>
  <si>
    <t>754</t>
  </si>
  <si>
    <t>75404</t>
  </si>
  <si>
    <t>6170</t>
  </si>
  <si>
    <t>900</t>
  </si>
  <si>
    <t>90013</t>
  </si>
  <si>
    <t>4300</t>
  </si>
  <si>
    <t>600</t>
  </si>
  <si>
    <t>60016</t>
  </si>
  <si>
    <t>6370</t>
  </si>
  <si>
    <t xml:space="preserve">zwiększenie planu wydatków na opłatę DPS </t>
  </si>
  <si>
    <t>010</t>
  </si>
  <si>
    <t>01043</t>
  </si>
  <si>
    <t>6050</t>
  </si>
  <si>
    <t>01044</t>
  </si>
  <si>
    <t>75412</t>
  </si>
  <si>
    <t>4210</t>
  </si>
  <si>
    <t>4260</t>
  </si>
  <si>
    <t>0970</t>
  </si>
  <si>
    <t>2057</t>
  </si>
  <si>
    <t>2059</t>
  </si>
  <si>
    <t>6257</t>
  </si>
  <si>
    <t>6259</t>
  </si>
  <si>
    <t>0500</t>
  </si>
  <si>
    <t>0640</t>
  </si>
  <si>
    <t>0910</t>
  </si>
  <si>
    <t>0010</t>
  </si>
  <si>
    <t>0920</t>
  </si>
  <si>
    <t>2690</t>
  </si>
  <si>
    <t>2460</t>
  </si>
  <si>
    <t>Środki otrzymane z Rządowego Funduszu Polski Ład: Program Inwestycji Strategicznych na realizację zadań inwestycyjnych</t>
  </si>
  <si>
    <t>Wpływy z tytułu kosztów egzekucyjnych, opłaty komorniczej i kosztów upomnień</t>
  </si>
  <si>
    <t>Wpływy z odsetek od nieterminowych wpłat z tytułu podatków i opłat</t>
  </si>
  <si>
    <t>Wpływy z podatku od czynności cywilnoprawnych</t>
  </si>
  <si>
    <t>Wpływy z podatku od nieruchomości</t>
  </si>
  <si>
    <t>Wpływy z podatku od środków transportowych</t>
  </si>
  <si>
    <t>0310</t>
  </si>
  <si>
    <t>0340</t>
  </si>
  <si>
    <t>Nie dotyczy</t>
  </si>
  <si>
    <t xml:space="preserve">wpływ środków z PUP na refundację wynagrodzeń pracowników interwencyjnych - rozliczenie </t>
  </si>
  <si>
    <t>środki na uzupełnienie dochodów jst z tytułu PIT</t>
  </si>
  <si>
    <t xml:space="preserve">odsetki od lokat </t>
  </si>
  <si>
    <t>środki na realizację programu "Asystent Rodziny" II transza</t>
  </si>
  <si>
    <t>środki na funkcjonowanie punktu konsultacyjnego "Czyste Powietrze"</t>
  </si>
  <si>
    <t>zabezpieczennie środków na odbiór 4 szt bezdomnych zwierząt</t>
  </si>
  <si>
    <t>zwieszenie planu wydatków na zakupy w OSP</t>
  </si>
  <si>
    <t>zwieszenie planu wydatków na media w OSP</t>
  </si>
  <si>
    <t>dostosowanie planu dochodów do otrzymanych środków zewnętrznych na realizację projektu "Cyberbezpieczny Samorząd"</t>
  </si>
  <si>
    <t xml:space="preserve">zwiekszenie planu wydatków na realizację programu "Asystent Rodziny" - środki z II transzy dotacji </t>
  </si>
  <si>
    <t>Wykonanie czynnośći podziałowych działek gminnych</t>
  </si>
  <si>
    <t>po zmianie</t>
  </si>
  <si>
    <t>Przychody z zaciąniętych pożyczek i kredytów na rynku krajowym</t>
  </si>
  <si>
    <t>Budowa oświetlenia drogowego w Gminie Mykanów - etap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</si>
</sst>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164" fontId="3" fillId="2" borderId="6" xfId="0" applyNumberFormat="1" applyFont="1" applyFill="1" applyBorder="1"/>
    <xf numFmtId="0" fontId="3" fillId="2" borderId="20" xfId="0" applyFont="1" applyFill="1" applyBorder="1"/>
    <xf numFmtId="16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/>
    </xf>
    <xf numFmtId="0" fontId="4" fillId="0" borderId="14" xfId="0" applyFont="1" applyBorder="1"/>
    <xf numFmtId="164" fontId="3" fillId="2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2" borderId="3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8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/>
    <xf numFmtId="164" fontId="7" fillId="0" borderId="29" xfId="0" applyNumberFormat="1" applyFont="1" applyBorder="1"/>
    <xf numFmtId="16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7" fillId="0" borderId="30" xfId="0" applyNumberFormat="1" applyFont="1" applyBorder="1"/>
    <xf numFmtId="164" fontId="8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164" fontId="0" fillId="0" borderId="24" xfId="0" applyNumberFormat="1" applyBorder="1"/>
    <xf numFmtId="164" fontId="0" fillId="0" borderId="29" xfId="0" applyNumberFormat="1" applyBorder="1"/>
    <xf numFmtId="164" fontId="0" fillId="0" borderId="1" xfId="0" applyNumberFormat="1" applyBorder="1" applyAlignment="1">
      <alignment horizontal="left"/>
    </xf>
    <xf numFmtId="164" fontId="0" fillId="0" borderId="30" xfId="0" applyNumberForma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164" fontId="0" fillId="0" borderId="28" xfId="0" applyNumberFormat="1" applyBorder="1" applyAlignment="1">
      <alignment horizontal="left"/>
    </xf>
    <xf numFmtId="0" fontId="0" fillId="4" borderId="15" xfId="0" applyFill="1" applyBorder="1" applyAlignment="1">
      <alignment vertical="center" wrapText="1"/>
    </xf>
    <xf numFmtId="164" fontId="8" fillId="4" borderId="15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8" fillId="4" borderId="24" xfId="0" applyNumberFormat="1" applyFont="1" applyFill="1" applyBorder="1" applyAlignment="1">
      <alignment vertical="center"/>
    </xf>
    <xf numFmtId="164" fontId="7" fillId="4" borderId="24" xfId="0" applyNumberFormat="1" applyFont="1" applyFill="1" applyBorder="1" applyAlignment="1">
      <alignment vertical="center"/>
    </xf>
    <xf numFmtId="164" fontId="0" fillId="4" borderId="24" xfId="0" applyNumberFormat="1" applyFill="1" applyBorder="1" applyAlignment="1">
      <alignment vertical="center"/>
    </xf>
    <xf numFmtId="164" fontId="0" fillId="4" borderId="29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30" xfId="0" applyNumberFormat="1" applyFill="1" applyBorder="1" applyAlignment="1">
      <alignment vertical="center"/>
    </xf>
    <xf numFmtId="164" fontId="8" fillId="4" borderId="27" xfId="0" applyNumberFormat="1" applyFont="1" applyFill="1" applyBorder="1" applyAlignment="1">
      <alignment vertical="center"/>
    </xf>
    <xf numFmtId="164" fontId="7" fillId="4" borderId="27" xfId="0" applyNumberFormat="1" applyFont="1" applyFill="1" applyBorder="1" applyAlignment="1">
      <alignment vertical="center"/>
    </xf>
    <xf numFmtId="164" fontId="7" fillId="4" borderId="28" xfId="0" applyNumberFormat="1" applyFon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164" fontId="8" fillId="4" borderId="2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topLeftCell="A31" zoomScale="70" zoomScaleNormal="90" zoomScaleSheetLayoutView="70" workbookViewId="0">
      <selection activeCell="P33" sqref="P33"/>
    </sheetView>
  </sheetViews>
  <sheetFormatPr defaultRowHeight="15" x14ac:dyDescent="0.25"/>
  <cols>
    <col min="1" max="1" width="21.140625" customWidth="1"/>
    <col min="2" max="3" width="32.140625" customWidth="1"/>
    <col min="4" max="4" width="85.5703125" customWidth="1"/>
    <col min="5" max="5" width="46" customWidth="1"/>
    <col min="6" max="6" width="20.85546875" customWidth="1"/>
    <col min="7" max="7" width="14" bestFit="1" customWidth="1"/>
    <col min="8" max="8" width="22.5703125" customWidth="1"/>
    <col min="9" max="10" width="14.42578125" bestFit="1" customWidth="1"/>
  </cols>
  <sheetData>
    <row r="1" spans="1:8" ht="30" customHeight="1" thickBo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15</v>
      </c>
      <c r="G1" s="7"/>
      <c r="H1" s="7"/>
    </row>
    <row r="2" spans="1:8" ht="30" customHeight="1" thickBot="1" x14ac:dyDescent="0.35">
      <c r="A2" s="99" t="s">
        <v>5</v>
      </c>
      <c r="B2" s="100"/>
      <c r="C2" s="100"/>
      <c r="D2" s="100"/>
      <c r="E2" s="8">
        <f>E3+E4+E5+E6+E7+E8+E9+E10+E11+E12+E13+E14+E15+E16+E17</f>
        <v>1634650.6600000001</v>
      </c>
      <c r="F2" s="9"/>
      <c r="G2" s="7"/>
      <c r="H2" s="10"/>
    </row>
    <row r="3" spans="1:8" ht="37.5" customHeight="1" x14ac:dyDescent="0.3">
      <c r="A3" s="11">
        <v>750</v>
      </c>
      <c r="B3" s="11">
        <v>75023</v>
      </c>
      <c r="C3" s="12" t="s">
        <v>49</v>
      </c>
      <c r="D3" s="13" t="s">
        <v>70</v>
      </c>
      <c r="E3" s="14">
        <v>13440</v>
      </c>
      <c r="F3" s="15"/>
      <c r="G3" s="7"/>
      <c r="H3" s="7"/>
    </row>
    <row r="4" spans="1:8" ht="37.5" customHeight="1" x14ac:dyDescent="0.3">
      <c r="A4" s="113">
        <v>750</v>
      </c>
      <c r="B4" s="113">
        <v>75095</v>
      </c>
      <c r="C4" s="17" t="s">
        <v>50</v>
      </c>
      <c r="D4" s="116" t="s">
        <v>78</v>
      </c>
      <c r="E4" s="19">
        <v>1607.67</v>
      </c>
      <c r="F4" s="15"/>
      <c r="G4" s="7"/>
      <c r="H4" s="7"/>
    </row>
    <row r="5" spans="1:8" ht="37.5" customHeight="1" x14ac:dyDescent="0.3">
      <c r="A5" s="114"/>
      <c r="B5" s="114"/>
      <c r="C5" s="17" t="s">
        <v>51</v>
      </c>
      <c r="D5" s="117"/>
      <c r="E5" s="20">
        <v>329.28</v>
      </c>
      <c r="F5" s="15"/>
      <c r="G5" s="7"/>
      <c r="H5" s="7"/>
    </row>
    <row r="6" spans="1:8" ht="37.5" customHeight="1" x14ac:dyDescent="0.3">
      <c r="A6" s="114"/>
      <c r="B6" s="114"/>
      <c r="C6" s="17" t="s">
        <v>52</v>
      </c>
      <c r="D6" s="117"/>
      <c r="E6" s="19">
        <v>-1607.67</v>
      </c>
      <c r="F6" s="21"/>
      <c r="G6" s="7"/>
      <c r="H6" s="7"/>
    </row>
    <row r="7" spans="1:8" ht="37.5" customHeight="1" x14ac:dyDescent="0.3">
      <c r="A7" s="115"/>
      <c r="B7" s="115"/>
      <c r="C7" s="17" t="s">
        <v>53</v>
      </c>
      <c r="D7" s="118"/>
      <c r="E7" s="19">
        <v>-329.28</v>
      </c>
      <c r="F7" s="21"/>
      <c r="G7" s="10"/>
      <c r="H7" s="7"/>
    </row>
    <row r="8" spans="1:8" ht="37.5" customHeight="1" x14ac:dyDescent="0.3">
      <c r="A8" s="113">
        <v>756</v>
      </c>
      <c r="B8" s="113">
        <v>75616</v>
      </c>
      <c r="C8" s="17" t="s">
        <v>54</v>
      </c>
      <c r="D8" s="18" t="s">
        <v>64</v>
      </c>
      <c r="E8" s="19">
        <v>200000</v>
      </c>
      <c r="F8" s="21"/>
      <c r="G8" s="7"/>
      <c r="H8" s="7"/>
    </row>
    <row r="9" spans="1:8" ht="37.5" customHeight="1" x14ac:dyDescent="0.3">
      <c r="A9" s="114"/>
      <c r="B9" s="114"/>
      <c r="C9" s="22" t="s">
        <v>55</v>
      </c>
      <c r="D9" s="23" t="s">
        <v>62</v>
      </c>
      <c r="E9" s="20">
        <v>5000</v>
      </c>
      <c r="F9" s="19"/>
      <c r="G9" s="7"/>
      <c r="H9" s="7"/>
    </row>
    <row r="10" spans="1:8" ht="37.5" customHeight="1" x14ac:dyDescent="0.3">
      <c r="A10" s="114"/>
      <c r="B10" s="113">
        <v>75615</v>
      </c>
      <c r="C10" s="22" t="s">
        <v>67</v>
      </c>
      <c r="D10" s="23" t="s">
        <v>65</v>
      </c>
      <c r="E10" s="20">
        <v>54000</v>
      </c>
      <c r="F10" s="19"/>
      <c r="G10" s="7"/>
      <c r="H10" s="7"/>
    </row>
    <row r="11" spans="1:8" ht="37.5" customHeight="1" x14ac:dyDescent="0.3">
      <c r="A11" s="114"/>
      <c r="B11" s="114"/>
      <c r="C11" s="22" t="s">
        <v>68</v>
      </c>
      <c r="D11" s="23" t="s">
        <v>66</v>
      </c>
      <c r="E11" s="20">
        <v>67000</v>
      </c>
      <c r="F11" s="19"/>
      <c r="G11" s="7"/>
      <c r="H11" s="7"/>
    </row>
    <row r="12" spans="1:8" ht="37.5" customHeight="1" x14ac:dyDescent="0.3">
      <c r="A12" s="115"/>
      <c r="B12" s="115"/>
      <c r="C12" s="22" t="s">
        <v>56</v>
      </c>
      <c r="D12" s="23" t="s">
        <v>63</v>
      </c>
      <c r="E12" s="20">
        <v>1500</v>
      </c>
      <c r="F12" s="19"/>
      <c r="G12" s="7"/>
      <c r="H12" s="7"/>
    </row>
    <row r="13" spans="1:8" ht="37.5" customHeight="1" x14ac:dyDescent="0.3">
      <c r="A13" s="16">
        <v>756</v>
      </c>
      <c r="B13" s="16">
        <v>75621</v>
      </c>
      <c r="C13" s="22" t="s">
        <v>57</v>
      </c>
      <c r="D13" s="23" t="s">
        <v>71</v>
      </c>
      <c r="E13" s="20">
        <v>2173990</v>
      </c>
      <c r="F13" s="19"/>
      <c r="G13" s="7"/>
      <c r="H13" s="7"/>
    </row>
    <row r="14" spans="1:8" ht="37.5" customHeight="1" x14ac:dyDescent="0.3">
      <c r="A14" s="16">
        <v>758</v>
      </c>
      <c r="B14" s="16">
        <v>75814</v>
      </c>
      <c r="C14" s="22" t="s">
        <v>58</v>
      </c>
      <c r="D14" s="23" t="s">
        <v>72</v>
      </c>
      <c r="E14" s="20">
        <v>99000</v>
      </c>
      <c r="F14" s="19"/>
      <c r="G14" s="7"/>
      <c r="H14" s="7"/>
    </row>
    <row r="15" spans="1:8" ht="37.5" customHeight="1" x14ac:dyDescent="0.3">
      <c r="A15" s="16">
        <v>855</v>
      </c>
      <c r="B15" s="16">
        <v>85504</v>
      </c>
      <c r="C15" s="22" t="s">
        <v>59</v>
      </c>
      <c r="D15" s="23" t="s">
        <v>73</v>
      </c>
      <c r="E15" s="20">
        <v>11395.66</v>
      </c>
      <c r="F15" s="19"/>
      <c r="G15" s="7"/>
      <c r="H15" s="7"/>
    </row>
    <row r="16" spans="1:8" ht="37.5" customHeight="1" x14ac:dyDescent="0.3">
      <c r="A16" s="16">
        <v>900</v>
      </c>
      <c r="B16" s="16">
        <v>90005</v>
      </c>
      <c r="C16" s="22" t="s">
        <v>60</v>
      </c>
      <c r="D16" s="23" t="s">
        <v>74</v>
      </c>
      <c r="E16" s="20">
        <v>9325</v>
      </c>
      <c r="F16" s="19"/>
      <c r="G16" s="7"/>
      <c r="H16" s="7"/>
    </row>
    <row r="17" spans="1:9" ht="37.5" customHeight="1" thickBot="1" x14ac:dyDescent="0.35">
      <c r="A17" s="24">
        <v>758</v>
      </c>
      <c r="B17" s="24">
        <v>758414</v>
      </c>
      <c r="C17" s="25" t="s">
        <v>40</v>
      </c>
      <c r="D17" s="26" t="s">
        <v>61</v>
      </c>
      <c r="E17" s="27">
        <v>-1000000</v>
      </c>
      <c r="F17" s="28"/>
      <c r="G17" s="7"/>
      <c r="H17" s="7"/>
    </row>
    <row r="18" spans="1:9" ht="37.5" customHeight="1" thickBot="1" x14ac:dyDescent="0.35">
      <c r="A18" s="99" t="s">
        <v>6</v>
      </c>
      <c r="B18" s="100"/>
      <c r="C18" s="100"/>
      <c r="D18" s="100"/>
      <c r="E18" s="29">
        <f>E19+E20+E21+E22+E23+E24+E25+E26+E27+E28+E29+E30+E31+E32+E33+E34</f>
        <v>-1265349.3399999999</v>
      </c>
      <c r="F18" s="41"/>
      <c r="G18" s="10"/>
      <c r="H18" s="10"/>
      <c r="I18" s="1"/>
    </row>
    <row r="19" spans="1:9" ht="37.5" customHeight="1" x14ac:dyDescent="0.3">
      <c r="A19" s="11">
        <v>855</v>
      </c>
      <c r="B19" s="11">
        <v>85504</v>
      </c>
      <c r="C19" s="11">
        <v>4010</v>
      </c>
      <c r="D19" s="110" t="s">
        <v>79</v>
      </c>
      <c r="E19" s="14">
        <v>9391.66</v>
      </c>
      <c r="F19" s="42"/>
      <c r="G19" s="10"/>
      <c r="H19" s="10"/>
    </row>
    <row r="20" spans="1:9" ht="37.5" customHeight="1" x14ac:dyDescent="0.3">
      <c r="A20" s="11">
        <v>855</v>
      </c>
      <c r="B20" s="11">
        <v>85504</v>
      </c>
      <c r="C20" s="11">
        <v>4110</v>
      </c>
      <c r="D20" s="111"/>
      <c r="E20" s="14">
        <v>1755</v>
      </c>
      <c r="F20" s="42"/>
      <c r="G20" s="10"/>
      <c r="H20" s="10"/>
    </row>
    <row r="21" spans="1:9" ht="37.5" customHeight="1" x14ac:dyDescent="0.3">
      <c r="A21" s="11">
        <v>855</v>
      </c>
      <c r="B21" s="11">
        <v>85504</v>
      </c>
      <c r="C21" s="11">
        <v>4120</v>
      </c>
      <c r="D21" s="112"/>
      <c r="E21" s="14">
        <v>249</v>
      </c>
      <c r="F21" s="42"/>
      <c r="G21" s="10"/>
      <c r="H21" s="10"/>
    </row>
    <row r="22" spans="1:9" ht="37.5" customHeight="1" x14ac:dyDescent="0.3">
      <c r="A22" s="16">
        <v>852</v>
      </c>
      <c r="B22" s="16">
        <v>85202</v>
      </c>
      <c r="C22" s="16">
        <v>4330</v>
      </c>
      <c r="D22" s="18" t="s">
        <v>41</v>
      </c>
      <c r="E22" s="19">
        <v>7000</v>
      </c>
      <c r="F22" s="42"/>
      <c r="G22" s="10"/>
      <c r="H22" s="10"/>
    </row>
    <row r="23" spans="1:9" ht="48" customHeight="1" x14ac:dyDescent="0.3">
      <c r="A23" s="17" t="s">
        <v>42</v>
      </c>
      <c r="B23" s="17" t="s">
        <v>45</v>
      </c>
      <c r="C23" s="17" t="s">
        <v>44</v>
      </c>
      <c r="D23" s="23" t="s">
        <v>22</v>
      </c>
      <c r="E23" s="19">
        <v>-27500</v>
      </c>
      <c r="F23" s="42" t="s">
        <v>9</v>
      </c>
      <c r="G23" s="10"/>
      <c r="H23" s="10"/>
    </row>
    <row r="24" spans="1:9" ht="37.5" customHeight="1" x14ac:dyDescent="0.3">
      <c r="A24" s="17" t="s">
        <v>42</v>
      </c>
      <c r="B24" s="17" t="s">
        <v>45</v>
      </c>
      <c r="C24" s="17" t="s">
        <v>44</v>
      </c>
      <c r="D24" s="23" t="s">
        <v>23</v>
      </c>
      <c r="E24" s="19">
        <v>-193725</v>
      </c>
      <c r="F24" s="42" t="s">
        <v>9</v>
      </c>
      <c r="G24" s="10"/>
      <c r="H24" s="10"/>
    </row>
    <row r="25" spans="1:9" ht="37.5" customHeight="1" x14ac:dyDescent="0.3">
      <c r="A25" s="17" t="s">
        <v>42</v>
      </c>
      <c r="B25" s="17" t="s">
        <v>43</v>
      </c>
      <c r="C25" s="17" t="s">
        <v>44</v>
      </c>
      <c r="D25" s="23" t="s">
        <v>24</v>
      </c>
      <c r="E25" s="19">
        <v>-21526</v>
      </c>
      <c r="F25" s="42" t="s">
        <v>9</v>
      </c>
      <c r="G25" s="10"/>
      <c r="H25" s="10"/>
    </row>
    <row r="26" spans="1:9" ht="37.5" customHeight="1" x14ac:dyDescent="0.3">
      <c r="A26" s="17" t="s">
        <v>38</v>
      </c>
      <c r="B26" s="17" t="s">
        <v>39</v>
      </c>
      <c r="C26" s="17" t="s">
        <v>44</v>
      </c>
      <c r="D26" s="30" t="s">
        <v>25</v>
      </c>
      <c r="E26" s="19">
        <v>-5000</v>
      </c>
      <c r="F26" s="42" t="s">
        <v>9</v>
      </c>
      <c r="G26" s="10"/>
      <c r="H26" s="10"/>
    </row>
    <row r="27" spans="1:9" ht="37.5" customHeight="1" x14ac:dyDescent="0.3">
      <c r="A27" s="17" t="s">
        <v>38</v>
      </c>
      <c r="B27" s="17" t="s">
        <v>39</v>
      </c>
      <c r="C27" s="17" t="s">
        <v>44</v>
      </c>
      <c r="D27" s="23" t="s">
        <v>26</v>
      </c>
      <c r="E27" s="19">
        <v>-65000</v>
      </c>
      <c r="F27" s="42" t="s">
        <v>9</v>
      </c>
      <c r="G27" s="10"/>
      <c r="H27" s="10"/>
    </row>
    <row r="28" spans="1:9" ht="37.5" customHeight="1" x14ac:dyDescent="0.3">
      <c r="A28" s="17" t="s">
        <v>38</v>
      </c>
      <c r="B28" s="17" t="s">
        <v>39</v>
      </c>
      <c r="C28" s="12" t="s">
        <v>44</v>
      </c>
      <c r="D28" s="31" t="s">
        <v>27</v>
      </c>
      <c r="E28" s="32">
        <v>-12000</v>
      </c>
      <c r="F28" s="42" t="s">
        <v>9</v>
      </c>
      <c r="G28" s="7"/>
      <c r="H28" s="7"/>
    </row>
    <row r="29" spans="1:9" ht="37.5" customHeight="1" x14ac:dyDescent="0.3">
      <c r="A29" s="17" t="s">
        <v>38</v>
      </c>
      <c r="B29" s="17" t="s">
        <v>39</v>
      </c>
      <c r="C29" s="17" t="s">
        <v>40</v>
      </c>
      <c r="D29" s="23" t="s">
        <v>27</v>
      </c>
      <c r="E29" s="32">
        <v>-1000000</v>
      </c>
      <c r="F29" s="42" t="s">
        <v>9</v>
      </c>
      <c r="G29" s="7"/>
      <c r="H29" s="7"/>
    </row>
    <row r="30" spans="1:9" ht="37.5" customHeight="1" x14ac:dyDescent="0.3">
      <c r="A30" s="17" t="s">
        <v>32</v>
      </c>
      <c r="B30" s="17" t="s">
        <v>33</v>
      </c>
      <c r="C30" s="17" t="s">
        <v>34</v>
      </c>
      <c r="D30" s="23" t="s">
        <v>28</v>
      </c>
      <c r="E30" s="32">
        <v>-3500</v>
      </c>
      <c r="F30" s="40"/>
      <c r="G30" s="7"/>
      <c r="H30" s="7"/>
    </row>
    <row r="31" spans="1:9" ht="37.5" customHeight="1" x14ac:dyDescent="0.3">
      <c r="A31" s="17" t="s">
        <v>29</v>
      </c>
      <c r="B31" s="17" t="s">
        <v>30</v>
      </c>
      <c r="C31" s="17" t="s">
        <v>31</v>
      </c>
      <c r="D31" s="23" t="s">
        <v>70</v>
      </c>
      <c r="E31" s="32">
        <v>13440</v>
      </c>
      <c r="F31" s="40"/>
      <c r="G31" s="7"/>
      <c r="H31" s="7"/>
    </row>
    <row r="32" spans="1:9" ht="37.5" customHeight="1" x14ac:dyDescent="0.3">
      <c r="A32" s="17" t="s">
        <v>35</v>
      </c>
      <c r="B32" s="17" t="s">
        <v>36</v>
      </c>
      <c r="C32" s="17" t="s">
        <v>37</v>
      </c>
      <c r="D32" s="23" t="s">
        <v>75</v>
      </c>
      <c r="E32" s="32">
        <v>16000</v>
      </c>
      <c r="F32" s="40"/>
      <c r="G32" s="7"/>
      <c r="H32" s="7"/>
    </row>
    <row r="33" spans="1:8" ht="37.5" customHeight="1" x14ac:dyDescent="0.3">
      <c r="A33" s="17" t="s">
        <v>32</v>
      </c>
      <c r="B33" s="17" t="s">
        <v>46</v>
      </c>
      <c r="C33" s="17" t="s">
        <v>47</v>
      </c>
      <c r="D33" s="23" t="s">
        <v>76</v>
      </c>
      <c r="E33" s="32">
        <v>10066</v>
      </c>
      <c r="F33" s="40"/>
      <c r="G33" s="7"/>
      <c r="H33" s="7"/>
    </row>
    <row r="34" spans="1:8" ht="37.5" customHeight="1" x14ac:dyDescent="0.3">
      <c r="A34" s="17" t="s">
        <v>32</v>
      </c>
      <c r="B34" s="17" t="s">
        <v>46</v>
      </c>
      <c r="C34" s="17" t="s">
        <v>48</v>
      </c>
      <c r="D34" s="18" t="s">
        <v>77</v>
      </c>
      <c r="E34" s="20">
        <v>5000</v>
      </c>
      <c r="F34" s="43"/>
      <c r="G34" s="7"/>
      <c r="H34" s="7"/>
    </row>
    <row r="35" spans="1:8" ht="37.5" customHeight="1" thickBot="1" x14ac:dyDescent="0.35">
      <c r="A35" s="17"/>
      <c r="B35" s="17"/>
      <c r="C35" s="17"/>
      <c r="D35" s="18"/>
      <c r="E35" s="20"/>
      <c r="F35" s="43"/>
      <c r="G35" s="7"/>
      <c r="H35" s="7"/>
    </row>
    <row r="36" spans="1:8" ht="30" customHeight="1" thickBot="1" x14ac:dyDescent="0.35">
      <c r="A36" s="99" t="s">
        <v>7</v>
      </c>
      <c r="B36" s="100"/>
      <c r="C36" s="100"/>
      <c r="D36" s="100"/>
      <c r="E36" s="29">
        <f>E37</f>
        <v>-2900000</v>
      </c>
      <c r="F36" s="44"/>
      <c r="G36" s="7"/>
      <c r="H36" s="10"/>
    </row>
    <row r="37" spans="1:8" ht="30" customHeight="1" thickBot="1" x14ac:dyDescent="0.35">
      <c r="A37" s="101" t="s">
        <v>82</v>
      </c>
      <c r="B37" s="102"/>
      <c r="C37" s="102"/>
      <c r="D37" s="103"/>
      <c r="E37" s="33">
        <v>-2900000</v>
      </c>
      <c r="F37" s="36"/>
      <c r="G37" s="7"/>
      <c r="H37" s="7"/>
    </row>
    <row r="38" spans="1:8" ht="30" customHeight="1" thickBot="1" x14ac:dyDescent="0.35">
      <c r="A38" s="99" t="s">
        <v>8</v>
      </c>
      <c r="B38" s="100"/>
      <c r="C38" s="100"/>
      <c r="D38" s="100"/>
      <c r="E38" s="38">
        <f>E39</f>
        <v>0</v>
      </c>
      <c r="F38" s="45"/>
      <c r="G38" s="7"/>
      <c r="H38" s="7"/>
    </row>
    <row r="39" spans="1:8" ht="30" customHeight="1" thickBot="1" x14ac:dyDescent="0.35">
      <c r="A39" s="104" t="s">
        <v>69</v>
      </c>
      <c r="B39" s="105"/>
      <c r="C39" s="105"/>
      <c r="D39" s="106"/>
      <c r="E39" s="39">
        <v>0</v>
      </c>
      <c r="F39" s="37"/>
      <c r="G39" s="7"/>
      <c r="H39" s="7"/>
    </row>
    <row r="40" spans="1:8" ht="30" customHeight="1" thickBot="1" x14ac:dyDescent="0.35">
      <c r="A40" s="107" t="s">
        <v>13</v>
      </c>
      <c r="B40" s="108"/>
      <c r="C40" s="108"/>
      <c r="D40" s="109"/>
      <c r="E40" s="38" t="s">
        <v>16</v>
      </c>
      <c r="F40" s="45"/>
      <c r="G40" s="7"/>
      <c r="H40" s="10"/>
    </row>
    <row r="41" spans="1:8" ht="30" customHeight="1" x14ac:dyDescent="0.3">
      <c r="A41" s="119" t="s">
        <v>69</v>
      </c>
      <c r="B41" s="119"/>
      <c r="C41" s="119"/>
      <c r="D41" s="119"/>
      <c r="E41" s="40">
        <v>0</v>
      </c>
      <c r="F41" s="11"/>
      <c r="G41" s="7"/>
      <c r="H41" s="10"/>
    </row>
    <row r="42" spans="1:8" ht="18.75" x14ac:dyDescent="0.3">
      <c r="A42" s="7"/>
      <c r="B42" s="7"/>
      <c r="C42" s="7"/>
      <c r="D42" s="7" t="s">
        <v>5</v>
      </c>
      <c r="E42" s="10">
        <f>E2</f>
        <v>1634650.6600000001</v>
      </c>
      <c r="F42" s="10"/>
      <c r="G42" s="7"/>
      <c r="H42" s="7"/>
    </row>
    <row r="43" spans="1:8" ht="18.75" x14ac:dyDescent="0.3">
      <c r="A43" s="7"/>
      <c r="B43" s="7"/>
      <c r="C43" s="7"/>
      <c r="D43" s="7" t="s">
        <v>7</v>
      </c>
      <c r="E43" s="10">
        <f>E36</f>
        <v>-2900000</v>
      </c>
      <c r="F43" s="7"/>
      <c r="G43" s="7"/>
      <c r="H43" s="7"/>
    </row>
    <row r="44" spans="1:8" ht="18.75" x14ac:dyDescent="0.3">
      <c r="A44" s="7"/>
      <c r="B44" s="7"/>
      <c r="C44" s="7"/>
      <c r="D44" s="7" t="s">
        <v>11</v>
      </c>
      <c r="E44" s="10">
        <f>E18</f>
        <v>-1265349.3399999999</v>
      </c>
      <c r="F44" s="7"/>
      <c r="G44" s="7"/>
      <c r="H44" s="7"/>
    </row>
    <row r="45" spans="1:8" ht="18.75" x14ac:dyDescent="0.3">
      <c r="A45" s="7"/>
      <c r="B45" s="7"/>
      <c r="C45" s="7"/>
      <c r="D45" s="7" t="s">
        <v>8</v>
      </c>
      <c r="E45" s="10">
        <f>E38</f>
        <v>0</v>
      </c>
      <c r="F45" s="7"/>
      <c r="G45" s="7"/>
      <c r="H45" s="7"/>
    </row>
    <row r="46" spans="1:8" ht="18.75" x14ac:dyDescent="0.3">
      <c r="A46" s="7"/>
      <c r="B46" s="7"/>
      <c r="C46" s="7"/>
      <c r="D46" s="34" t="s">
        <v>12</v>
      </c>
      <c r="E46" s="35">
        <f>E42+E43-E45-E44</f>
        <v>0</v>
      </c>
      <c r="F46" s="7"/>
      <c r="G46" s="7"/>
      <c r="H46" s="7"/>
    </row>
    <row r="47" spans="1:8" ht="18.75" x14ac:dyDescent="0.3">
      <c r="A47" s="7"/>
      <c r="B47" s="7"/>
      <c r="C47" s="7"/>
      <c r="D47" s="7"/>
      <c r="E47" s="7"/>
      <c r="F47" s="7"/>
      <c r="G47" s="7"/>
      <c r="H47" s="7"/>
    </row>
    <row r="48" spans="1:8" ht="31.5" x14ac:dyDescent="0.5">
      <c r="A48" s="2"/>
      <c r="B48" s="2"/>
      <c r="C48" s="2"/>
      <c r="D48" s="2"/>
      <c r="E48" s="2"/>
      <c r="F48" s="2"/>
      <c r="G48" s="2"/>
      <c r="H48" s="2"/>
    </row>
  </sheetData>
  <mergeCells count="15">
    <mergeCell ref="A41:D41"/>
    <mergeCell ref="A2:D2"/>
    <mergeCell ref="A18:D18"/>
    <mergeCell ref="A37:D37"/>
    <mergeCell ref="A39:D39"/>
    <mergeCell ref="A40:D40"/>
    <mergeCell ref="D19:D21"/>
    <mergeCell ref="B4:B7"/>
    <mergeCell ref="A4:A7"/>
    <mergeCell ref="D4:D7"/>
    <mergeCell ref="A8:A12"/>
    <mergeCell ref="B8:B9"/>
    <mergeCell ref="B10:B12"/>
    <mergeCell ref="A38:D38"/>
    <mergeCell ref="A36:D36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  <rowBreaks count="2" manualBreakCount="2">
    <brk id="17" max="7" man="1"/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abSelected="1" view="pageBreakPreview" zoomScale="90" zoomScaleNormal="100" zoomScaleSheetLayoutView="90" workbookViewId="0">
      <selection activeCell="S9" sqref="S9"/>
    </sheetView>
  </sheetViews>
  <sheetFormatPr defaultRowHeight="15" x14ac:dyDescent="0.25"/>
  <cols>
    <col min="1" max="1" width="12.140625" customWidth="1"/>
    <col min="2" max="2" width="8.5703125" customWidth="1"/>
    <col min="3" max="3" width="9.28515625" customWidth="1"/>
    <col min="4" max="4" width="46.140625" customWidth="1"/>
    <col min="5" max="5" width="21.140625" customWidth="1"/>
    <col min="6" max="6" width="17.42578125" customWidth="1"/>
    <col min="7" max="7" width="22.28515625" customWidth="1"/>
    <col min="8" max="8" width="13.2851562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146" t="s">
        <v>9</v>
      </c>
      <c r="B1" s="147"/>
      <c r="C1" s="147"/>
      <c r="D1" s="147"/>
      <c r="E1" s="147"/>
      <c r="F1" s="147"/>
      <c r="G1" s="147"/>
      <c r="H1" s="147"/>
      <c r="I1" s="148"/>
      <c r="J1" s="2"/>
    </row>
    <row r="2" spans="1:10" ht="30" customHeight="1" thickBot="1" x14ac:dyDescent="0.55000000000000004">
      <c r="A2" s="151"/>
      <c r="B2" s="152"/>
      <c r="C2" s="153"/>
      <c r="D2" s="47" t="s">
        <v>3</v>
      </c>
      <c r="E2" s="149" t="s">
        <v>14</v>
      </c>
      <c r="F2" s="157" t="s">
        <v>10</v>
      </c>
      <c r="G2" s="157"/>
      <c r="H2" s="157"/>
      <c r="I2" s="158"/>
      <c r="J2" s="2"/>
    </row>
    <row r="3" spans="1:10" ht="30" customHeight="1" thickBot="1" x14ac:dyDescent="0.55000000000000004">
      <c r="A3" s="154"/>
      <c r="B3" s="155"/>
      <c r="C3" s="156"/>
      <c r="D3" s="48"/>
      <c r="E3" s="150"/>
      <c r="F3" s="49">
        <v>2024</v>
      </c>
      <c r="G3" s="50">
        <v>2025</v>
      </c>
      <c r="H3" s="50">
        <v>2026</v>
      </c>
      <c r="I3" s="51">
        <v>2027</v>
      </c>
      <c r="J3" s="2"/>
    </row>
    <row r="4" spans="1:10" ht="26.1" customHeight="1" x14ac:dyDescent="0.5">
      <c r="A4" s="141" t="s">
        <v>17</v>
      </c>
      <c r="B4" s="142"/>
      <c r="C4" s="142"/>
      <c r="D4" s="163" t="s">
        <v>83</v>
      </c>
      <c r="E4" s="52">
        <v>500000</v>
      </c>
      <c r="F4" s="53">
        <v>0</v>
      </c>
      <c r="G4" s="53">
        <v>500000</v>
      </c>
      <c r="H4" s="54"/>
      <c r="I4" s="55"/>
      <c r="J4" s="2"/>
    </row>
    <row r="5" spans="1:10" ht="26.1" customHeight="1" x14ac:dyDescent="0.5">
      <c r="A5" s="143" t="s">
        <v>18</v>
      </c>
      <c r="B5" s="144"/>
      <c r="C5" s="144"/>
      <c r="D5" s="164"/>
      <c r="E5" s="56">
        <v>200000</v>
      </c>
      <c r="F5" s="57">
        <v>0</v>
      </c>
      <c r="G5" s="57">
        <v>200000</v>
      </c>
      <c r="H5" s="58"/>
      <c r="I5" s="59"/>
      <c r="J5" s="2"/>
    </row>
    <row r="6" spans="1:10" ht="26.1" customHeight="1" thickBot="1" x14ac:dyDescent="0.55000000000000004">
      <c r="A6" s="159" t="s">
        <v>19</v>
      </c>
      <c r="B6" s="160"/>
      <c r="C6" s="160"/>
      <c r="D6" s="165"/>
      <c r="E6" s="60">
        <v>700000</v>
      </c>
      <c r="F6" s="61">
        <v>0</v>
      </c>
      <c r="G6" s="61">
        <v>700000</v>
      </c>
      <c r="H6" s="61"/>
      <c r="I6" s="62"/>
      <c r="J6" s="2"/>
    </row>
    <row r="7" spans="1:10" ht="26.1" customHeight="1" thickBot="1" x14ac:dyDescent="0.55000000000000004">
      <c r="A7" s="161" t="s">
        <v>20</v>
      </c>
      <c r="B7" s="162"/>
      <c r="C7" s="162"/>
      <c r="D7" s="80" t="s">
        <v>21</v>
      </c>
      <c r="E7" s="81">
        <v>52000</v>
      </c>
      <c r="F7" s="82">
        <v>0</v>
      </c>
      <c r="G7" s="82">
        <v>52000</v>
      </c>
      <c r="H7" s="83"/>
      <c r="I7" s="84"/>
      <c r="J7" s="3"/>
    </row>
    <row r="8" spans="1:10" ht="26.1" customHeight="1" x14ac:dyDescent="0.5">
      <c r="A8" s="141" t="s">
        <v>17</v>
      </c>
      <c r="B8" s="142"/>
      <c r="C8" s="142"/>
      <c r="D8" s="126" t="s">
        <v>26</v>
      </c>
      <c r="E8" s="52">
        <v>65000</v>
      </c>
      <c r="F8" s="53">
        <v>65000</v>
      </c>
      <c r="G8" s="53">
        <v>0</v>
      </c>
      <c r="H8" s="67"/>
      <c r="I8" s="68"/>
      <c r="J8" s="46"/>
    </row>
    <row r="9" spans="1:10" ht="26.1" customHeight="1" x14ac:dyDescent="0.5">
      <c r="A9" s="143" t="s">
        <v>18</v>
      </c>
      <c r="B9" s="144"/>
      <c r="C9" s="144"/>
      <c r="D9" s="127"/>
      <c r="E9" s="56">
        <v>0</v>
      </c>
      <c r="F9" s="57">
        <v>-65000</v>
      </c>
      <c r="G9" s="57">
        <v>65000</v>
      </c>
      <c r="H9" s="69"/>
      <c r="I9" s="70"/>
      <c r="J9" s="46"/>
    </row>
    <row r="10" spans="1:10" ht="26.1" customHeight="1" thickBot="1" x14ac:dyDescent="0.55000000000000004">
      <c r="A10" s="159" t="s">
        <v>19</v>
      </c>
      <c r="B10" s="160"/>
      <c r="C10" s="160"/>
      <c r="D10" s="128"/>
      <c r="E10" s="60">
        <v>65000</v>
      </c>
      <c r="F10" s="61">
        <f>F8+F9</f>
        <v>0</v>
      </c>
      <c r="G10" s="61">
        <v>65000</v>
      </c>
      <c r="H10" s="71"/>
      <c r="I10" s="72"/>
      <c r="J10" s="2"/>
    </row>
    <row r="11" spans="1:10" ht="26.1" customHeight="1" x14ac:dyDescent="0.5">
      <c r="A11" s="135" t="s">
        <v>17</v>
      </c>
      <c r="B11" s="136"/>
      <c r="C11" s="136"/>
      <c r="D11" s="129" t="s">
        <v>24</v>
      </c>
      <c r="E11" s="85">
        <v>21526</v>
      </c>
      <c r="F11" s="86">
        <v>21526</v>
      </c>
      <c r="G11" s="86">
        <v>0</v>
      </c>
      <c r="H11" s="87"/>
      <c r="I11" s="88"/>
      <c r="J11" s="2"/>
    </row>
    <row r="12" spans="1:10" ht="26.1" customHeight="1" x14ac:dyDescent="0.5">
      <c r="A12" s="137" t="s">
        <v>18</v>
      </c>
      <c r="B12" s="138"/>
      <c r="C12" s="138"/>
      <c r="D12" s="130"/>
      <c r="E12" s="89">
        <v>0</v>
      </c>
      <c r="F12" s="90">
        <v>-21526</v>
      </c>
      <c r="G12" s="90">
        <v>21526</v>
      </c>
      <c r="H12" s="91"/>
      <c r="I12" s="92"/>
      <c r="J12" s="2"/>
    </row>
    <row r="13" spans="1:10" ht="26.1" customHeight="1" thickBot="1" x14ac:dyDescent="0.55000000000000004">
      <c r="A13" s="139" t="s">
        <v>19</v>
      </c>
      <c r="B13" s="140"/>
      <c r="C13" s="140"/>
      <c r="D13" s="131"/>
      <c r="E13" s="93">
        <f>E11+E12</f>
        <v>21526</v>
      </c>
      <c r="F13" s="94">
        <f>F11+F12</f>
        <v>0</v>
      </c>
      <c r="G13" s="94">
        <f t="shared" ref="G13:I13" si="0">G11+G12</f>
        <v>21526</v>
      </c>
      <c r="H13" s="94">
        <f t="shared" si="0"/>
        <v>0</v>
      </c>
      <c r="I13" s="95">
        <f t="shared" si="0"/>
        <v>0</v>
      </c>
      <c r="J13" s="2"/>
    </row>
    <row r="14" spans="1:10" ht="26.1" customHeight="1" x14ac:dyDescent="0.5">
      <c r="A14" s="141" t="s">
        <v>17</v>
      </c>
      <c r="B14" s="142"/>
      <c r="C14" s="142"/>
      <c r="D14" s="132" t="s">
        <v>23</v>
      </c>
      <c r="E14" s="52">
        <v>193725</v>
      </c>
      <c r="F14" s="53">
        <v>193725</v>
      </c>
      <c r="G14" s="53">
        <v>0</v>
      </c>
      <c r="H14" s="67"/>
      <c r="I14" s="68"/>
      <c r="J14" s="2"/>
    </row>
    <row r="15" spans="1:10" ht="26.1" customHeight="1" x14ac:dyDescent="0.5">
      <c r="A15" s="143" t="s">
        <v>18</v>
      </c>
      <c r="B15" s="144"/>
      <c r="C15" s="144"/>
      <c r="D15" s="133"/>
      <c r="E15" s="56">
        <v>0</v>
      </c>
      <c r="F15" s="57">
        <v>-193725</v>
      </c>
      <c r="G15" s="57">
        <v>193725</v>
      </c>
      <c r="H15" s="69"/>
      <c r="I15" s="70"/>
      <c r="J15" s="2"/>
    </row>
    <row r="16" spans="1:10" ht="26.1" customHeight="1" thickBot="1" x14ac:dyDescent="0.3">
      <c r="A16" s="159" t="s">
        <v>19</v>
      </c>
      <c r="B16" s="160"/>
      <c r="C16" s="160"/>
      <c r="D16" s="134"/>
      <c r="E16" s="60">
        <v>193725</v>
      </c>
      <c r="F16" s="61">
        <v>0</v>
      </c>
      <c r="G16" s="61">
        <v>193725</v>
      </c>
      <c r="H16" s="71"/>
      <c r="I16" s="72"/>
      <c r="J16" s="166"/>
    </row>
    <row r="17" spans="1:10" ht="26.1" customHeight="1" x14ac:dyDescent="0.25">
      <c r="A17" s="135" t="s">
        <v>17</v>
      </c>
      <c r="B17" s="136"/>
      <c r="C17" s="136"/>
      <c r="D17" s="169" t="s">
        <v>22</v>
      </c>
      <c r="E17" s="85">
        <v>27500</v>
      </c>
      <c r="F17" s="86">
        <v>27500</v>
      </c>
      <c r="G17" s="86">
        <v>0</v>
      </c>
      <c r="H17" s="87"/>
      <c r="I17" s="88"/>
      <c r="J17" s="166"/>
    </row>
    <row r="18" spans="1:10" ht="26.1" customHeight="1" x14ac:dyDescent="0.25">
      <c r="A18" s="137" t="s">
        <v>18</v>
      </c>
      <c r="B18" s="138"/>
      <c r="C18" s="138"/>
      <c r="D18" s="170"/>
      <c r="E18" s="89">
        <v>0</v>
      </c>
      <c r="F18" s="90">
        <v>-27500</v>
      </c>
      <c r="G18" s="90">
        <v>27500</v>
      </c>
      <c r="H18" s="91"/>
      <c r="I18" s="92"/>
      <c r="J18" s="166"/>
    </row>
    <row r="19" spans="1:10" ht="26.1" customHeight="1" thickBot="1" x14ac:dyDescent="0.3">
      <c r="A19" s="139" t="s">
        <v>19</v>
      </c>
      <c r="B19" s="140"/>
      <c r="C19" s="140"/>
      <c r="D19" s="171"/>
      <c r="E19" s="93">
        <v>27500</v>
      </c>
      <c r="F19" s="94">
        <v>0</v>
      </c>
      <c r="G19" s="94">
        <v>27500</v>
      </c>
      <c r="H19" s="96"/>
      <c r="I19" s="97"/>
      <c r="J19" s="166"/>
    </row>
    <row r="20" spans="1:10" ht="33.75" customHeight="1" thickBot="1" x14ac:dyDescent="0.3">
      <c r="A20" s="167" t="s">
        <v>20</v>
      </c>
      <c r="B20" s="168"/>
      <c r="C20" s="168"/>
      <c r="D20" s="73" t="s">
        <v>25</v>
      </c>
      <c r="E20" s="66">
        <v>4551</v>
      </c>
      <c r="F20" s="63">
        <v>0</v>
      </c>
      <c r="G20" s="63">
        <v>4551</v>
      </c>
      <c r="H20" s="64"/>
      <c r="I20" s="65"/>
      <c r="J20" s="166"/>
    </row>
    <row r="21" spans="1:10" ht="26.1" customHeight="1" x14ac:dyDescent="0.25">
      <c r="A21" s="135" t="s">
        <v>17</v>
      </c>
      <c r="B21" s="136"/>
      <c r="C21" s="136"/>
      <c r="D21" s="169" t="s">
        <v>27</v>
      </c>
      <c r="E21" s="85">
        <v>2081482.17</v>
      </c>
      <c r="F21" s="86">
        <v>1061482.17</v>
      </c>
      <c r="G21" s="86">
        <v>1020000</v>
      </c>
      <c r="H21" s="87"/>
      <c r="I21" s="88"/>
      <c r="J21" s="166"/>
    </row>
    <row r="22" spans="1:10" ht="26.1" customHeight="1" x14ac:dyDescent="0.25">
      <c r="A22" s="137" t="s">
        <v>18</v>
      </c>
      <c r="B22" s="138"/>
      <c r="C22" s="138"/>
      <c r="D22" s="170"/>
      <c r="E22" s="89">
        <v>-312810.55</v>
      </c>
      <c r="F22" s="90">
        <v>-1012000</v>
      </c>
      <c r="G22" s="90">
        <v>699189.95</v>
      </c>
      <c r="H22" s="91"/>
      <c r="I22" s="92"/>
      <c r="J22" s="166"/>
    </row>
    <row r="23" spans="1:10" ht="26.1" customHeight="1" thickBot="1" x14ac:dyDescent="0.3">
      <c r="A23" s="139" t="s">
        <v>19</v>
      </c>
      <c r="B23" s="140"/>
      <c r="C23" s="140"/>
      <c r="D23" s="171"/>
      <c r="E23" s="93">
        <f>E21+E22</f>
        <v>1768671.6199999999</v>
      </c>
      <c r="F23" s="93">
        <f>F21+F22</f>
        <v>49482.169999999925</v>
      </c>
      <c r="G23" s="93">
        <f t="shared" ref="G23:I23" si="1">G21+G22</f>
        <v>1719189.95</v>
      </c>
      <c r="H23" s="93">
        <f t="shared" si="1"/>
        <v>0</v>
      </c>
      <c r="I23" s="98">
        <f t="shared" si="1"/>
        <v>0</v>
      </c>
      <c r="J23" s="166"/>
    </row>
    <row r="24" spans="1:10" ht="29.1" customHeight="1" x14ac:dyDescent="0.5">
      <c r="A24" s="120" t="s">
        <v>17</v>
      </c>
      <c r="B24" s="121"/>
      <c r="C24" s="121"/>
      <c r="D24" s="126" t="s">
        <v>80</v>
      </c>
      <c r="E24" s="74">
        <v>30340</v>
      </c>
      <c r="F24" s="74">
        <v>30340</v>
      </c>
      <c r="G24" s="74">
        <v>0</v>
      </c>
      <c r="H24" s="74"/>
      <c r="I24" s="75"/>
      <c r="J24" s="2"/>
    </row>
    <row r="25" spans="1:10" ht="30" customHeight="1" x14ac:dyDescent="0.5">
      <c r="A25" s="122" t="s">
        <v>18</v>
      </c>
      <c r="B25" s="123"/>
      <c r="C25" s="123"/>
      <c r="D25" s="127"/>
      <c r="E25" s="76">
        <v>0</v>
      </c>
      <c r="F25" s="76">
        <v>-30340</v>
      </c>
      <c r="G25" s="76">
        <v>30340</v>
      </c>
      <c r="H25" s="76"/>
      <c r="I25" s="77"/>
      <c r="J25" s="4"/>
    </row>
    <row r="26" spans="1:10" ht="30" customHeight="1" thickBot="1" x14ac:dyDescent="0.55000000000000004">
      <c r="A26" s="124" t="s">
        <v>81</v>
      </c>
      <c r="B26" s="125"/>
      <c r="C26" s="125"/>
      <c r="D26" s="128"/>
      <c r="E26" s="78">
        <v>30340</v>
      </c>
      <c r="F26" s="78">
        <f>F24+F25</f>
        <v>0</v>
      </c>
      <c r="G26" s="78">
        <f t="shared" ref="G26:I26" si="2">G24+G25</f>
        <v>30340</v>
      </c>
      <c r="H26" s="78">
        <f t="shared" si="2"/>
        <v>0</v>
      </c>
      <c r="I26" s="79">
        <f t="shared" si="2"/>
        <v>0</v>
      </c>
      <c r="J26" s="4"/>
    </row>
    <row r="27" spans="1:10" ht="30" customHeight="1" x14ac:dyDescent="0.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30" customHeight="1" x14ac:dyDescent="0.5">
      <c r="A28" s="145"/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 ht="30" customHeight="1" x14ac:dyDescent="0.5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30" customHeight="1" x14ac:dyDescent="0.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30" customHeight="1" x14ac:dyDescent="0.5">
      <c r="A31" s="145"/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30" customHeight="1" x14ac:dyDescent="0.5">
      <c r="A32" s="145"/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0" ht="31.5" x14ac:dyDescent="0.5">
      <c r="A33" s="145"/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 ht="31.5" x14ac:dyDescent="0.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31.5" x14ac:dyDescent="0.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1">
    <mergeCell ref="J16:J23"/>
    <mergeCell ref="A19:C19"/>
    <mergeCell ref="A20:C20"/>
    <mergeCell ref="A21:C21"/>
    <mergeCell ref="A23:C23"/>
    <mergeCell ref="A16:C16"/>
    <mergeCell ref="A17:C17"/>
    <mergeCell ref="A18:C18"/>
    <mergeCell ref="D17:D19"/>
    <mergeCell ref="D21:D23"/>
    <mergeCell ref="A22:C22"/>
    <mergeCell ref="A1:I1"/>
    <mergeCell ref="E2:E3"/>
    <mergeCell ref="A2:C3"/>
    <mergeCell ref="F2:I2"/>
    <mergeCell ref="A10:C10"/>
    <mergeCell ref="A7:C7"/>
    <mergeCell ref="A4:C4"/>
    <mergeCell ref="A5:C5"/>
    <mergeCell ref="A6:C6"/>
    <mergeCell ref="D4:D6"/>
    <mergeCell ref="A8:C8"/>
    <mergeCell ref="A9:C9"/>
    <mergeCell ref="D8:D10"/>
    <mergeCell ref="A32:J32"/>
    <mergeCell ref="A33:J33"/>
    <mergeCell ref="A31:J31"/>
    <mergeCell ref="A29:J29"/>
    <mergeCell ref="A28:J28"/>
    <mergeCell ref="A30:J30"/>
    <mergeCell ref="A24:C24"/>
    <mergeCell ref="A25:C25"/>
    <mergeCell ref="A26:C26"/>
    <mergeCell ref="D24:D26"/>
    <mergeCell ref="D11:D13"/>
    <mergeCell ref="D14:D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2024-12-13T10:54:24Z</dcterms:modified>
</cp:coreProperties>
</file>