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39F7B4E-A2AF-40EC-ACE0-A9151B1FD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'!$A$1:$H$48</definedName>
    <definedName name="_xlnm.Print_Area" localSheetId="1">'ZMIANY DO WPF  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" i="1"/>
  <c r="F23" i="2"/>
  <c r="I23" i="2"/>
  <c r="H23" i="2"/>
  <c r="G23" i="2"/>
  <c r="E23" i="2"/>
  <c r="I13" i="2"/>
  <c r="H13" i="2"/>
  <c r="G13" i="2"/>
  <c r="F13" i="2"/>
  <c r="E13" i="2"/>
  <c r="F10" i="2"/>
  <c r="I26" i="2"/>
  <c r="H26" i="2"/>
  <c r="G26" i="2"/>
  <c r="F26" i="2"/>
  <c r="E37" i="1" l="1"/>
  <c r="E44" i="1" l="1"/>
  <c r="E39" i="1"/>
  <c r="E46" i="1" s="1"/>
  <c r="E43" i="1" l="1"/>
  <c r="E45" i="1"/>
  <c r="E47" i="1" l="1"/>
</calcChain>
</file>

<file path=xl/sharedStrings.xml><?xml version="1.0" encoding="utf-8"?>
<sst xmlns="http://schemas.openxmlformats.org/spreadsheetml/2006/main" count="146" uniqueCount="89">
  <si>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</si>
  <si>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</si>
  <si>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</si>
  <si>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</si>
  <si>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</si>
  <si>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</si>
  <si>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</si>
  <si>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</si>
  <si>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</si>
  <si>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</si>
  <si>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</si>
  <si>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</si>
  <si>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</si>
  <si>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</si>
  <si>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</si>
  <si>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UWAGI</t>
  </si>
  <si>
    <t>-</t>
  </si>
  <si>
    <t xml:space="preserve">Przed zmianą </t>
  </si>
  <si>
    <t>Zmiana</t>
  </si>
  <si>
    <t>Po zmianie</t>
  </si>
  <si>
    <t xml:space="preserve">Wprowadzenie zadania </t>
  </si>
  <si>
    <t>Termomodernizacja świetlic wiejskich</t>
  </si>
  <si>
    <t>Budowa kanalizacji sanitarnej grawitacyjnej w miejscowości Wola Kiedrzyńska ul. Mykanowska, ul. Mała i ul. Osiedlowa</t>
  </si>
  <si>
    <t xml:space="preserve">Budowa kanalizacji sanitarnej w miejscowościach Kuźnica Lechowa, Nowa Rybna, Rybna </t>
  </si>
  <si>
    <t>Budowa sieci wodociągowej na ulicy Sportowej w m. Nowa Rybna</t>
  </si>
  <si>
    <t>Budowa drogi gminnej w miejscowości Stary Cykarzew - ul. Dębowa</t>
  </si>
  <si>
    <t>Budowa ulicy Zachodniej w Radostkowie od DW 483 do skrzyżowania z ulicą Lipową w Radostkowie</t>
  </si>
  <si>
    <t>Przebudowa drogi gminnej ul. Żwirki i Wigury w Borownie, Gmina Mykanów</t>
  </si>
  <si>
    <t>Zakup oznakowanego pojazdu służbowego dla Komisariatu Policji w Kłomnicach</t>
  </si>
  <si>
    <t>750</t>
  </si>
  <si>
    <t>75023</t>
  </si>
  <si>
    <t>4010</t>
  </si>
  <si>
    <t>754</t>
  </si>
  <si>
    <t>75404</t>
  </si>
  <si>
    <t>6170</t>
  </si>
  <si>
    <t>900</t>
  </si>
  <si>
    <t>90013</t>
  </si>
  <si>
    <t>4300</t>
  </si>
  <si>
    <t>600</t>
  </si>
  <si>
    <t>60016</t>
  </si>
  <si>
    <t>6370</t>
  </si>
  <si>
    <t xml:space="preserve">zwiększenie planu wydatków na opłatę DPS </t>
  </si>
  <si>
    <t>010</t>
  </si>
  <si>
    <t>01043</t>
  </si>
  <si>
    <t>6050</t>
  </si>
  <si>
    <t>01044</t>
  </si>
  <si>
    <t>75412</t>
  </si>
  <si>
    <t>4210</t>
  </si>
  <si>
    <t>4260</t>
  </si>
  <si>
    <t>0970</t>
  </si>
  <si>
    <t>2057</t>
  </si>
  <si>
    <t>2059</t>
  </si>
  <si>
    <t>6257</t>
  </si>
  <si>
    <t>6259</t>
  </si>
  <si>
    <t>0500</t>
  </si>
  <si>
    <t>0640</t>
  </si>
  <si>
    <t>0910</t>
  </si>
  <si>
    <t>0010</t>
  </si>
  <si>
    <t>0920</t>
  </si>
  <si>
    <t>2690</t>
  </si>
  <si>
    <t>2460</t>
  </si>
  <si>
    <t>Środki otrzymane z Rządowego Funduszu Polski Ład: Program Inwestycji Strategicznych na realizację zadań inwestycyjnych</t>
  </si>
  <si>
    <t>Wpływy z tytułu kosztów egzekucyjnych, opłaty komorniczej i kosztów upomnień</t>
  </si>
  <si>
    <t>Wpływy z odsetek od nieterminowych wpłat z tytułu podatków i opłat</t>
  </si>
  <si>
    <t>Wpływy z podatku od czynności cywilnoprawnych</t>
  </si>
  <si>
    <t>Wpływy z podatku od nieruchomości</t>
  </si>
  <si>
    <t>Wpływy z podatku od środków transportowych</t>
  </si>
  <si>
    <t>0310</t>
  </si>
  <si>
    <t>0340</t>
  </si>
  <si>
    <t>Nie dotyczy</t>
  </si>
  <si>
    <t xml:space="preserve">wpływ środków z PUP na refundację wynagrodzeń pracowników interwencyjnych - rozliczenie </t>
  </si>
  <si>
    <t>środki na uzupełnienie dochodów jst z tytułu PIT</t>
  </si>
  <si>
    <t xml:space="preserve">odsetki od lokat </t>
  </si>
  <si>
    <t>środki na realizację programu "Asystent Rodziny" II transza</t>
  </si>
  <si>
    <t>środki na funkcjonowanie punktu konsultacyjnego "Czyste Powietrze"</t>
  </si>
  <si>
    <t>zabezpieczennie środków na odbiór 4 szt bezdomnych zwierząt</t>
  </si>
  <si>
    <t>dostosowanie planu dochodów do otrzymanych środków zewnętrznych na realizację projektu "Cyberbezpieczny Samorząd"</t>
  </si>
  <si>
    <t>Wykonanie czynnośći podziałowych działek gminnych</t>
  </si>
  <si>
    <t>po zmianie</t>
  </si>
  <si>
    <t>Przychody z zaciąniętych pożyczek i kredytów na rynku krajowym</t>
  </si>
  <si>
    <t>Budowa oświetlenia drogowego w Gminie Mykanów - etap III</t>
  </si>
  <si>
    <t>2920</t>
  </si>
  <si>
    <t>dochody z tytułu zwiększenia subwencji oświatowej</t>
  </si>
  <si>
    <t>801</t>
  </si>
  <si>
    <t>80101</t>
  </si>
  <si>
    <t>4270</t>
  </si>
  <si>
    <t>zwiększenie planu wydatków na media w OSP</t>
  </si>
  <si>
    <t>zwiększenie planu wydatków na zakupy w OSP</t>
  </si>
  <si>
    <t xml:space="preserve">zwiększenie planu wydatków na realizację programu "Asystent Rodziny" - środki z II transzy dotacji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</si>
</sst>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2" borderId="6" xfId="0" applyNumberFormat="1" applyFont="1" applyFill="1" applyBorder="1"/>
    <xf numFmtId="0" fontId="3" fillId="2" borderId="20" xfId="0" applyFont="1" applyFill="1" applyBorder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164" fontId="3" fillId="2" borderId="15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3" xfId="0" applyNumberFormat="1" applyFont="1" applyBorder="1"/>
    <xf numFmtId="164" fontId="7" fillId="0" borderId="28" xfId="0" applyNumberFormat="1" applyFont="1" applyBorder="1"/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0" borderId="29" xfId="0" applyNumberFormat="1" applyFont="1" applyBorder="1"/>
    <xf numFmtId="164" fontId="8" fillId="0" borderId="26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23" xfId="0" applyNumberFormat="1" applyBorder="1"/>
    <xf numFmtId="164" fontId="0" fillId="0" borderId="28" xfId="0" applyNumberFormat="1" applyBorder="1"/>
    <xf numFmtId="164" fontId="0" fillId="0" borderId="1" xfId="0" applyNumberFormat="1" applyBorder="1" applyAlignment="1">
      <alignment horizontal="left"/>
    </xf>
    <xf numFmtId="164" fontId="0" fillId="0" borderId="29" xfId="0" applyNumberForma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9" xfId="0" applyNumberForma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164" fontId="7" fillId="4" borderId="26" xfId="0" applyNumberFormat="1" applyFont="1" applyFill="1" applyBorder="1" applyAlignment="1">
      <alignment vertical="center"/>
    </xf>
    <xf numFmtId="164" fontId="7" fillId="4" borderId="27" xfId="0" applyNumberFormat="1" applyFon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8" fillId="4" borderId="27" xfId="0" applyNumberFormat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wrapText="1"/>
    </xf>
    <xf numFmtId="0" fontId="4" fillId="0" borderId="40" xfId="0" applyFont="1" applyBorder="1" applyAlignment="1">
      <alignment horizontal="center" vertical="center"/>
    </xf>
    <xf numFmtId="0" fontId="5" fillId="0" borderId="29" xfId="0" applyFont="1" applyBorder="1"/>
    <xf numFmtId="164" fontId="4" fillId="0" borderId="29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/>
    <xf numFmtId="0" fontId="4" fillId="0" borderId="29" xfId="0" applyFont="1" applyBorder="1"/>
    <xf numFmtId="0" fontId="3" fillId="0" borderId="29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topLeftCell="A30" zoomScale="90" zoomScaleNormal="90" zoomScaleSheetLayoutView="90" workbookViewId="0">
      <selection activeCell="A40" sqref="A40:D40"/>
    </sheetView>
  </sheetViews>
  <sheetFormatPr defaultRowHeight="15" x14ac:dyDescent="0.25"/>
  <cols>
    <col min="1" max="1" width="21.140625" customWidth="1"/>
    <col min="2" max="3" width="32.140625" customWidth="1"/>
    <col min="4" max="4" width="85.5703125" customWidth="1"/>
    <col min="5" max="5" width="46" customWidth="1"/>
    <col min="6" max="6" width="20.85546875" customWidth="1"/>
    <col min="7" max="7" width="14" bestFit="1" customWidth="1"/>
    <col min="8" max="8" width="22.5703125" customWidth="1"/>
    <col min="9" max="10" width="14.42578125" bestFit="1" customWidth="1"/>
  </cols>
  <sheetData>
    <row r="1" spans="1:8" ht="30" customHeight="1" thickBot="1" x14ac:dyDescent="0.35">
      <c r="A1" s="106" t="s">
        <v>0</v>
      </c>
      <c r="B1" s="107" t="s">
        <v>1</v>
      </c>
      <c r="C1" s="108" t="s">
        <v>2</v>
      </c>
      <c r="D1" s="108" t="s">
        <v>3</v>
      </c>
      <c r="E1" s="108" t="s">
        <v>4</v>
      </c>
      <c r="F1" s="109" t="s">
        <v>15</v>
      </c>
      <c r="G1" s="5"/>
      <c r="H1" s="5"/>
    </row>
    <row r="2" spans="1:8" ht="30" customHeight="1" thickBot="1" x14ac:dyDescent="0.35">
      <c r="A2" s="112" t="s">
        <v>5</v>
      </c>
      <c r="B2" s="113"/>
      <c r="C2" s="113"/>
      <c r="D2" s="113"/>
      <c r="E2" s="6">
        <f>E3+E4+E5+E6+E7+E8+E9+E10+E11+E12+E13+E14+E15+E16+E17+E18</f>
        <v>1664650.6600000001</v>
      </c>
      <c r="F2" s="7"/>
      <c r="G2" s="5"/>
      <c r="H2" s="8"/>
    </row>
    <row r="3" spans="1:8" ht="37.5" customHeight="1" x14ac:dyDescent="0.3">
      <c r="A3" s="90">
        <v>750</v>
      </c>
      <c r="B3" s="9">
        <v>75023</v>
      </c>
      <c r="C3" s="10" t="s">
        <v>49</v>
      </c>
      <c r="D3" s="11" t="s">
        <v>70</v>
      </c>
      <c r="E3" s="12">
        <v>13440</v>
      </c>
      <c r="F3" s="91"/>
      <c r="G3" s="5"/>
      <c r="H3" s="5"/>
    </row>
    <row r="4" spans="1:8" ht="37.5" customHeight="1" x14ac:dyDescent="0.3">
      <c r="A4" s="131">
        <v>750</v>
      </c>
      <c r="B4" s="128">
        <v>75095</v>
      </c>
      <c r="C4" s="14" t="s">
        <v>50</v>
      </c>
      <c r="D4" s="134" t="s">
        <v>76</v>
      </c>
      <c r="E4" s="16">
        <v>1607.67</v>
      </c>
      <c r="F4" s="91"/>
      <c r="G4" s="5"/>
      <c r="H4" s="5"/>
    </row>
    <row r="5" spans="1:8" ht="37.5" customHeight="1" x14ac:dyDescent="0.3">
      <c r="A5" s="132"/>
      <c r="B5" s="129"/>
      <c r="C5" s="14" t="s">
        <v>51</v>
      </c>
      <c r="D5" s="135"/>
      <c r="E5" s="17">
        <v>329.28</v>
      </c>
      <c r="F5" s="91"/>
      <c r="G5" s="5"/>
      <c r="H5" s="5"/>
    </row>
    <row r="6" spans="1:8" ht="37.5" customHeight="1" x14ac:dyDescent="0.3">
      <c r="A6" s="132"/>
      <c r="B6" s="129"/>
      <c r="C6" s="14" t="s">
        <v>52</v>
      </c>
      <c r="D6" s="135"/>
      <c r="E6" s="16">
        <v>-1607.67</v>
      </c>
      <c r="F6" s="93"/>
      <c r="G6" s="5"/>
      <c r="H6" s="5"/>
    </row>
    <row r="7" spans="1:8" ht="37.5" customHeight="1" x14ac:dyDescent="0.3">
      <c r="A7" s="133"/>
      <c r="B7" s="130"/>
      <c r="C7" s="14" t="s">
        <v>53</v>
      </c>
      <c r="D7" s="136"/>
      <c r="E7" s="16">
        <v>-329.28</v>
      </c>
      <c r="F7" s="93"/>
      <c r="G7" s="8"/>
      <c r="H7" s="5"/>
    </row>
    <row r="8" spans="1:8" ht="37.5" customHeight="1" x14ac:dyDescent="0.3">
      <c r="A8" s="131">
        <v>756</v>
      </c>
      <c r="B8" s="128">
        <v>75616</v>
      </c>
      <c r="C8" s="14" t="s">
        <v>54</v>
      </c>
      <c r="D8" s="15" t="s">
        <v>64</v>
      </c>
      <c r="E8" s="16">
        <v>200000</v>
      </c>
      <c r="F8" s="93"/>
      <c r="G8" s="5"/>
      <c r="H8" s="5"/>
    </row>
    <row r="9" spans="1:8" ht="37.5" customHeight="1" x14ac:dyDescent="0.3">
      <c r="A9" s="132"/>
      <c r="B9" s="129"/>
      <c r="C9" s="18" t="s">
        <v>55</v>
      </c>
      <c r="D9" s="19" t="s">
        <v>62</v>
      </c>
      <c r="E9" s="17">
        <v>5000</v>
      </c>
      <c r="F9" s="94"/>
      <c r="G9" s="5"/>
      <c r="H9" s="5"/>
    </row>
    <row r="10" spans="1:8" ht="37.5" customHeight="1" x14ac:dyDescent="0.3">
      <c r="A10" s="132"/>
      <c r="B10" s="128">
        <v>75615</v>
      </c>
      <c r="C10" s="18" t="s">
        <v>67</v>
      </c>
      <c r="D10" s="19" t="s">
        <v>65</v>
      </c>
      <c r="E10" s="17">
        <v>54000</v>
      </c>
      <c r="F10" s="94"/>
      <c r="G10" s="5"/>
      <c r="H10" s="5"/>
    </row>
    <row r="11" spans="1:8" ht="37.5" customHeight="1" x14ac:dyDescent="0.3">
      <c r="A11" s="132"/>
      <c r="B11" s="129"/>
      <c r="C11" s="18" t="s">
        <v>68</v>
      </c>
      <c r="D11" s="19" t="s">
        <v>66</v>
      </c>
      <c r="E11" s="17">
        <v>67000</v>
      </c>
      <c r="F11" s="94"/>
      <c r="G11" s="5"/>
      <c r="H11" s="5"/>
    </row>
    <row r="12" spans="1:8" ht="37.5" customHeight="1" x14ac:dyDescent="0.3">
      <c r="A12" s="133"/>
      <c r="B12" s="130"/>
      <c r="C12" s="18" t="s">
        <v>56</v>
      </c>
      <c r="D12" s="19" t="s">
        <v>63</v>
      </c>
      <c r="E12" s="17">
        <v>1500</v>
      </c>
      <c r="F12" s="94"/>
      <c r="G12" s="5"/>
      <c r="H12" s="5"/>
    </row>
    <row r="13" spans="1:8" ht="37.5" customHeight="1" x14ac:dyDescent="0.3">
      <c r="A13" s="95">
        <v>756</v>
      </c>
      <c r="B13" s="13">
        <v>75621</v>
      </c>
      <c r="C13" s="18" t="s">
        <v>57</v>
      </c>
      <c r="D13" s="19" t="s">
        <v>71</v>
      </c>
      <c r="E13" s="17">
        <v>2173990</v>
      </c>
      <c r="F13" s="94"/>
      <c r="G13" s="5"/>
      <c r="H13" s="5"/>
    </row>
    <row r="14" spans="1:8" ht="37.5" customHeight="1" x14ac:dyDescent="0.3">
      <c r="A14" s="95">
        <v>758</v>
      </c>
      <c r="B14" s="13">
        <v>75814</v>
      </c>
      <c r="C14" s="18" t="s">
        <v>58</v>
      </c>
      <c r="D14" s="19" t="s">
        <v>72</v>
      </c>
      <c r="E14" s="17">
        <v>99000</v>
      </c>
      <c r="F14" s="94"/>
      <c r="G14" s="5"/>
      <c r="H14" s="5"/>
    </row>
    <row r="15" spans="1:8" ht="37.5" customHeight="1" x14ac:dyDescent="0.3">
      <c r="A15" s="95">
        <v>855</v>
      </c>
      <c r="B15" s="13">
        <v>85504</v>
      </c>
      <c r="C15" s="18" t="s">
        <v>59</v>
      </c>
      <c r="D15" s="19" t="s">
        <v>73</v>
      </c>
      <c r="E15" s="17">
        <v>11395.66</v>
      </c>
      <c r="F15" s="94"/>
      <c r="G15" s="5"/>
      <c r="H15" s="5"/>
    </row>
    <row r="16" spans="1:8" ht="37.5" customHeight="1" x14ac:dyDescent="0.3">
      <c r="A16" s="95">
        <v>900</v>
      </c>
      <c r="B16" s="13">
        <v>90005</v>
      </c>
      <c r="C16" s="18" t="s">
        <v>60</v>
      </c>
      <c r="D16" s="19" t="s">
        <v>74</v>
      </c>
      <c r="E16" s="17">
        <v>9325</v>
      </c>
      <c r="F16" s="94"/>
      <c r="G16" s="5"/>
      <c r="H16" s="5"/>
    </row>
    <row r="17" spans="1:9" ht="42" customHeight="1" x14ac:dyDescent="0.3">
      <c r="A17" s="92">
        <v>758</v>
      </c>
      <c r="B17" s="20">
        <v>75814</v>
      </c>
      <c r="C17" s="21" t="s">
        <v>40</v>
      </c>
      <c r="D17" s="22" t="s">
        <v>61</v>
      </c>
      <c r="E17" s="23">
        <v>-1000000</v>
      </c>
      <c r="F17" s="96"/>
      <c r="G17" s="5"/>
      <c r="H17" s="5"/>
    </row>
    <row r="18" spans="1:9" ht="37.5" customHeight="1" x14ac:dyDescent="0.3">
      <c r="A18" s="189">
        <v>758</v>
      </c>
      <c r="B18" s="190">
        <v>75801</v>
      </c>
      <c r="C18" s="191" t="s">
        <v>81</v>
      </c>
      <c r="D18" s="192" t="s">
        <v>82</v>
      </c>
      <c r="E18" s="193">
        <v>30000</v>
      </c>
      <c r="F18" s="97"/>
      <c r="G18" s="5"/>
      <c r="H18" s="5"/>
    </row>
    <row r="19" spans="1:9" ht="37.5" customHeight="1" thickBot="1" x14ac:dyDescent="0.35">
      <c r="A19" s="114" t="s">
        <v>6</v>
      </c>
      <c r="B19" s="115"/>
      <c r="C19" s="115"/>
      <c r="D19" s="115"/>
      <c r="E19" s="88">
        <f>E20+E21+E22+E23+E24+E25+E26+E27+E28+E29+E30+E31+E32+E33+E34+E35+E36</f>
        <v>-1235349.3399999999</v>
      </c>
      <c r="F19" s="89"/>
      <c r="G19" s="8"/>
      <c r="H19" s="8"/>
      <c r="I19" s="1"/>
    </row>
    <row r="20" spans="1:9" ht="37.5" customHeight="1" x14ac:dyDescent="0.3">
      <c r="A20" s="90">
        <v>855</v>
      </c>
      <c r="B20" s="9">
        <v>85504</v>
      </c>
      <c r="C20" s="9">
        <v>4010</v>
      </c>
      <c r="D20" s="125" t="s">
        <v>88</v>
      </c>
      <c r="E20" s="12">
        <v>9391.66</v>
      </c>
      <c r="F20" s="98"/>
      <c r="G20" s="8"/>
      <c r="H20" s="8"/>
    </row>
    <row r="21" spans="1:9" ht="37.5" customHeight="1" x14ac:dyDescent="0.3">
      <c r="A21" s="90">
        <v>855</v>
      </c>
      <c r="B21" s="9">
        <v>85504</v>
      </c>
      <c r="C21" s="9">
        <v>4110</v>
      </c>
      <c r="D21" s="126"/>
      <c r="E21" s="12">
        <v>1755</v>
      </c>
      <c r="F21" s="98"/>
      <c r="G21" s="8"/>
      <c r="H21" s="8"/>
    </row>
    <row r="22" spans="1:9" ht="37.5" customHeight="1" x14ac:dyDescent="0.3">
      <c r="A22" s="90">
        <v>855</v>
      </c>
      <c r="B22" s="9">
        <v>85504</v>
      </c>
      <c r="C22" s="9">
        <v>4120</v>
      </c>
      <c r="D22" s="127"/>
      <c r="E22" s="12">
        <v>249</v>
      </c>
      <c r="F22" s="98"/>
      <c r="G22" s="8"/>
      <c r="H22" s="8"/>
    </row>
    <row r="23" spans="1:9" ht="37.5" customHeight="1" x14ac:dyDescent="0.3">
      <c r="A23" s="95">
        <v>852</v>
      </c>
      <c r="B23" s="13">
        <v>85202</v>
      </c>
      <c r="C23" s="13">
        <v>4330</v>
      </c>
      <c r="D23" s="15" t="s">
        <v>41</v>
      </c>
      <c r="E23" s="16">
        <v>7000</v>
      </c>
      <c r="F23" s="98"/>
      <c r="G23" s="8"/>
      <c r="H23" s="8"/>
    </row>
    <row r="24" spans="1:9" ht="48" customHeight="1" x14ac:dyDescent="0.3">
      <c r="A24" s="99" t="s">
        <v>42</v>
      </c>
      <c r="B24" s="14" t="s">
        <v>45</v>
      </c>
      <c r="C24" s="14" t="s">
        <v>44</v>
      </c>
      <c r="D24" s="19" t="s">
        <v>22</v>
      </c>
      <c r="E24" s="16">
        <v>-27500</v>
      </c>
      <c r="F24" s="98" t="s">
        <v>9</v>
      </c>
      <c r="G24" s="8"/>
      <c r="H24" s="8"/>
    </row>
    <row r="25" spans="1:9" ht="37.5" customHeight="1" x14ac:dyDescent="0.3">
      <c r="A25" s="99" t="s">
        <v>42</v>
      </c>
      <c r="B25" s="14" t="s">
        <v>45</v>
      </c>
      <c r="C25" s="14" t="s">
        <v>44</v>
      </c>
      <c r="D25" s="19" t="s">
        <v>23</v>
      </c>
      <c r="E25" s="16">
        <v>-193725</v>
      </c>
      <c r="F25" s="98" t="s">
        <v>9</v>
      </c>
      <c r="G25" s="8"/>
      <c r="H25" s="8"/>
    </row>
    <row r="26" spans="1:9" ht="37.5" customHeight="1" x14ac:dyDescent="0.3">
      <c r="A26" s="99" t="s">
        <v>42</v>
      </c>
      <c r="B26" s="14" t="s">
        <v>43</v>
      </c>
      <c r="C26" s="14" t="s">
        <v>44</v>
      </c>
      <c r="D26" s="19" t="s">
        <v>24</v>
      </c>
      <c r="E26" s="16">
        <v>-21526</v>
      </c>
      <c r="F26" s="98" t="s">
        <v>9</v>
      </c>
      <c r="G26" s="8"/>
      <c r="H26" s="8"/>
    </row>
    <row r="27" spans="1:9" ht="37.5" customHeight="1" x14ac:dyDescent="0.3">
      <c r="A27" s="99" t="s">
        <v>38</v>
      </c>
      <c r="B27" s="14" t="s">
        <v>39</v>
      </c>
      <c r="C27" s="14" t="s">
        <v>44</v>
      </c>
      <c r="D27" s="25" t="s">
        <v>25</v>
      </c>
      <c r="E27" s="16">
        <v>-5000</v>
      </c>
      <c r="F27" s="98" t="s">
        <v>9</v>
      </c>
      <c r="G27" s="8"/>
      <c r="H27" s="8"/>
    </row>
    <row r="28" spans="1:9" ht="37.5" customHeight="1" x14ac:dyDescent="0.3">
      <c r="A28" s="99" t="s">
        <v>38</v>
      </c>
      <c r="B28" s="14" t="s">
        <v>39</v>
      </c>
      <c r="C28" s="14" t="s">
        <v>44</v>
      </c>
      <c r="D28" s="19" t="s">
        <v>26</v>
      </c>
      <c r="E28" s="16">
        <v>-65000</v>
      </c>
      <c r="F28" s="98" t="s">
        <v>9</v>
      </c>
      <c r="G28" s="8"/>
      <c r="H28" s="8"/>
    </row>
    <row r="29" spans="1:9" ht="37.5" customHeight="1" x14ac:dyDescent="0.3">
      <c r="A29" s="99" t="s">
        <v>38</v>
      </c>
      <c r="B29" s="14" t="s">
        <v>39</v>
      </c>
      <c r="C29" s="10" t="s">
        <v>44</v>
      </c>
      <c r="D29" s="26" t="s">
        <v>27</v>
      </c>
      <c r="E29" s="27">
        <v>-12000</v>
      </c>
      <c r="F29" s="98" t="s">
        <v>9</v>
      </c>
      <c r="G29" s="5"/>
      <c r="H29" s="5"/>
    </row>
    <row r="30" spans="1:9" ht="37.5" customHeight="1" x14ac:dyDescent="0.3">
      <c r="A30" s="99" t="s">
        <v>38</v>
      </c>
      <c r="B30" s="14" t="s">
        <v>39</v>
      </c>
      <c r="C30" s="14" t="s">
        <v>40</v>
      </c>
      <c r="D30" s="19" t="s">
        <v>27</v>
      </c>
      <c r="E30" s="27">
        <v>-1000000</v>
      </c>
      <c r="F30" s="98" t="s">
        <v>9</v>
      </c>
      <c r="G30" s="5"/>
      <c r="H30" s="5"/>
    </row>
    <row r="31" spans="1:9" ht="37.5" customHeight="1" x14ac:dyDescent="0.3">
      <c r="A31" s="99" t="s">
        <v>32</v>
      </c>
      <c r="B31" s="14" t="s">
        <v>33</v>
      </c>
      <c r="C31" s="14" t="s">
        <v>34</v>
      </c>
      <c r="D31" s="19" t="s">
        <v>28</v>
      </c>
      <c r="E31" s="27">
        <v>-3500</v>
      </c>
      <c r="F31" s="100"/>
      <c r="G31" s="5"/>
      <c r="H31" s="5"/>
    </row>
    <row r="32" spans="1:9" ht="37.5" customHeight="1" x14ac:dyDescent="0.3">
      <c r="A32" s="99" t="s">
        <v>29</v>
      </c>
      <c r="B32" s="14" t="s">
        <v>30</v>
      </c>
      <c r="C32" s="14" t="s">
        <v>31</v>
      </c>
      <c r="D32" s="19" t="s">
        <v>70</v>
      </c>
      <c r="E32" s="27">
        <v>13440</v>
      </c>
      <c r="F32" s="100"/>
      <c r="G32" s="5"/>
      <c r="H32" s="5"/>
    </row>
    <row r="33" spans="1:8" ht="37.5" customHeight="1" x14ac:dyDescent="0.3">
      <c r="A33" s="99" t="s">
        <v>35</v>
      </c>
      <c r="B33" s="14" t="s">
        <v>36</v>
      </c>
      <c r="C33" s="14" t="s">
        <v>37</v>
      </c>
      <c r="D33" s="19" t="s">
        <v>75</v>
      </c>
      <c r="E33" s="27">
        <v>16000</v>
      </c>
      <c r="F33" s="100"/>
      <c r="G33" s="5"/>
      <c r="H33" s="5"/>
    </row>
    <row r="34" spans="1:8" ht="37.5" customHeight="1" x14ac:dyDescent="0.3">
      <c r="A34" s="99" t="s">
        <v>32</v>
      </c>
      <c r="B34" s="14" t="s">
        <v>46</v>
      </c>
      <c r="C34" s="14" t="s">
        <v>47</v>
      </c>
      <c r="D34" s="19" t="s">
        <v>87</v>
      </c>
      <c r="E34" s="27">
        <v>10066</v>
      </c>
      <c r="F34" s="100"/>
      <c r="G34" s="5"/>
      <c r="H34" s="5"/>
    </row>
    <row r="35" spans="1:8" ht="37.5" customHeight="1" x14ac:dyDescent="0.3">
      <c r="A35" s="99" t="s">
        <v>32</v>
      </c>
      <c r="B35" s="14" t="s">
        <v>46</v>
      </c>
      <c r="C35" s="14" t="s">
        <v>48</v>
      </c>
      <c r="D35" s="15" t="s">
        <v>86</v>
      </c>
      <c r="E35" s="17">
        <v>5000</v>
      </c>
      <c r="F35" s="101"/>
      <c r="G35" s="5"/>
      <c r="H35" s="5"/>
    </row>
    <row r="36" spans="1:8" ht="37.5" customHeight="1" thickBot="1" x14ac:dyDescent="0.35">
      <c r="A36" s="194" t="s">
        <v>83</v>
      </c>
      <c r="B36" s="191" t="s">
        <v>84</v>
      </c>
      <c r="C36" s="191" t="s">
        <v>85</v>
      </c>
      <c r="D36" s="192" t="s">
        <v>86</v>
      </c>
      <c r="E36" s="193">
        <v>30000</v>
      </c>
      <c r="F36" s="195"/>
      <c r="G36" s="5"/>
      <c r="H36" s="5"/>
    </row>
    <row r="37" spans="1:8" ht="30" customHeight="1" thickBot="1" x14ac:dyDescent="0.35">
      <c r="A37" s="112" t="s">
        <v>7</v>
      </c>
      <c r="B37" s="113"/>
      <c r="C37" s="113"/>
      <c r="D37" s="113"/>
      <c r="E37" s="24">
        <f>E38</f>
        <v>-2900000</v>
      </c>
      <c r="F37" s="33"/>
      <c r="G37" s="5"/>
      <c r="H37" s="8"/>
    </row>
    <row r="38" spans="1:8" ht="30" customHeight="1" thickBot="1" x14ac:dyDescent="0.35">
      <c r="A38" s="116" t="s">
        <v>79</v>
      </c>
      <c r="B38" s="117"/>
      <c r="C38" s="117"/>
      <c r="D38" s="118"/>
      <c r="E38" s="28">
        <v>-2900000</v>
      </c>
      <c r="F38" s="102"/>
      <c r="G38" s="5"/>
      <c r="H38" s="5"/>
    </row>
    <row r="39" spans="1:8" ht="30" customHeight="1" thickBot="1" x14ac:dyDescent="0.35">
      <c r="A39" s="112" t="s">
        <v>8</v>
      </c>
      <c r="B39" s="113"/>
      <c r="C39" s="113"/>
      <c r="D39" s="113"/>
      <c r="E39" s="31">
        <f>E40</f>
        <v>0</v>
      </c>
      <c r="F39" s="34"/>
      <c r="G39" s="5"/>
      <c r="H39" s="5"/>
    </row>
    <row r="40" spans="1:8" ht="30" customHeight="1" thickBot="1" x14ac:dyDescent="0.35">
      <c r="A40" s="119" t="s">
        <v>69</v>
      </c>
      <c r="B40" s="120"/>
      <c r="C40" s="120"/>
      <c r="D40" s="121"/>
      <c r="E40" s="32">
        <v>0</v>
      </c>
      <c r="F40" s="103"/>
      <c r="G40" s="5"/>
      <c r="H40" s="5"/>
    </row>
    <row r="41" spans="1:8" ht="30" customHeight="1" thickBot="1" x14ac:dyDescent="0.35">
      <c r="A41" s="122" t="s">
        <v>13</v>
      </c>
      <c r="B41" s="123"/>
      <c r="C41" s="123"/>
      <c r="D41" s="124"/>
      <c r="E41" s="31" t="s">
        <v>16</v>
      </c>
      <c r="F41" s="34"/>
      <c r="G41" s="5"/>
      <c r="H41" s="8"/>
    </row>
    <row r="42" spans="1:8" ht="30" customHeight="1" thickBot="1" x14ac:dyDescent="0.35">
      <c r="A42" s="110" t="s">
        <v>69</v>
      </c>
      <c r="B42" s="111"/>
      <c r="C42" s="111"/>
      <c r="D42" s="111"/>
      <c r="E42" s="104">
        <v>0</v>
      </c>
      <c r="F42" s="105"/>
      <c r="G42" s="5"/>
      <c r="H42" s="8"/>
    </row>
    <row r="43" spans="1:8" ht="18.75" x14ac:dyDescent="0.3">
      <c r="A43" s="5"/>
      <c r="B43" s="5"/>
      <c r="C43" s="5"/>
      <c r="D43" s="5" t="s">
        <v>5</v>
      </c>
      <c r="E43" s="8">
        <f>E2</f>
        <v>1664650.6600000001</v>
      </c>
      <c r="F43" s="8"/>
      <c r="G43" s="5"/>
      <c r="H43" s="5"/>
    </row>
    <row r="44" spans="1:8" ht="18.75" x14ac:dyDescent="0.3">
      <c r="A44" s="5"/>
      <c r="B44" s="5"/>
      <c r="C44" s="5"/>
      <c r="D44" s="5" t="s">
        <v>7</v>
      </c>
      <c r="E44" s="8">
        <f>E37</f>
        <v>-2900000</v>
      </c>
      <c r="F44" s="5"/>
      <c r="G44" s="5"/>
      <c r="H44" s="5"/>
    </row>
    <row r="45" spans="1:8" ht="18.75" x14ac:dyDescent="0.3">
      <c r="A45" s="5"/>
      <c r="B45" s="5"/>
      <c r="C45" s="5"/>
      <c r="D45" s="5" t="s">
        <v>11</v>
      </c>
      <c r="E45" s="8">
        <f>E19</f>
        <v>-1235349.3399999999</v>
      </c>
      <c r="F45" s="5"/>
      <c r="G45" s="5"/>
      <c r="H45" s="5"/>
    </row>
    <row r="46" spans="1:8" ht="18.75" x14ac:dyDescent="0.3">
      <c r="A46" s="5"/>
      <c r="B46" s="5"/>
      <c r="C46" s="5"/>
      <c r="D46" s="5" t="s">
        <v>8</v>
      </c>
      <c r="E46" s="8">
        <f>E39</f>
        <v>0</v>
      </c>
      <c r="F46" s="5"/>
      <c r="G46" s="5"/>
      <c r="H46" s="5"/>
    </row>
    <row r="47" spans="1:8" ht="18.75" x14ac:dyDescent="0.3">
      <c r="A47" s="5"/>
      <c r="B47" s="5"/>
      <c r="C47" s="5"/>
      <c r="D47" s="29" t="s">
        <v>12</v>
      </c>
      <c r="E47" s="30">
        <f>E43+E44-E46-E45</f>
        <v>0</v>
      </c>
      <c r="F47" s="5"/>
      <c r="G47" s="5"/>
      <c r="H47" s="5"/>
    </row>
    <row r="48" spans="1:8" ht="18.75" x14ac:dyDescent="0.3">
      <c r="A48" s="5"/>
      <c r="B48" s="5"/>
      <c r="C48" s="5"/>
      <c r="D48" s="5"/>
      <c r="E48" s="5"/>
      <c r="F48" s="5"/>
      <c r="G48" s="5"/>
      <c r="H48" s="5"/>
    </row>
    <row r="49" spans="1:8" ht="31.5" x14ac:dyDescent="0.5">
      <c r="A49" s="2"/>
      <c r="B49" s="2"/>
      <c r="C49" s="2"/>
      <c r="D49" s="2"/>
      <c r="E49" s="2"/>
      <c r="F49" s="2"/>
      <c r="G49" s="2"/>
      <c r="H49" s="2"/>
    </row>
  </sheetData>
  <mergeCells count="15">
    <mergeCell ref="A42:D42"/>
    <mergeCell ref="A2:D2"/>
    <mergeCell ref="A19:D19"/>
    <mergeCell ref="A38:D38"/>
    <mergeCell ref="A40:D40"/>
    <mergeCell ref="A41:D41"/>
    <mergeCell ref="D20:D22"/>
    <mergeCell ref="B4:B7"/>
    <mergeCell ref="A4:A7"/>
    <mergeCell ref="D4:D7"/>
    <mergeCell ref="A8:A12"/>
    <mergeCell ref="B8:B9"/>
    <mergeCell ref="B10:B12"/>
    <mergeCell ref="A39:D39"/>
    <mergeCell ref="A37:D37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  <rowBreaks count="2" manualBreakCount="2">
    <brk id="18" max="7" man="1"/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="90" zoomScaleNormal="100" zoomScaleSheetLayoutView="90" workbookViewId="0">
      <selection activeCell="S9" sqref="S9"/>
    </sheetView>
  </sheetViews>
  <sheetFormatPr defaultRowHeight="15" x14ac:dyDescent="0.25"/>
  <cols>
    <col min="1" max="1" width="12.140625" customWidth="1"/>
    <col min="2" max="2" width="8.5703125" customWidth="1"/>
    <col min="3" max="3" width="9.28515625" customWidth="1"/>
    <col min="4" max="4" width="46.140625" customWidth="1"/>
    <col min="5" max="5" width="21.140625" customWidth="1"/>
    <col min="6" max="6" width="17.42578125" customWidth="1"/>
    <col min="7" max="7" width="22.28515625" customWidth="1"/>
    <col min="8" max="8" width="13.2851562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51" t="s">
        <v>9</v>
      </c>
      <c r="B1" s="152"/>
      <c r="C1" s="152"/>
      <c r="D1" s="152"/>
      <c r="E1" s="152"/>
      <c r="F1" s="152"/>
      <c r="G1" s="152"/>
      <c r="H1" s="152"/>
      <c r="I1" s="153"/>
      <c r="J1" s="2"/>
    </row>
    <row r="2" spans="1:10" ht="30" customHeight="1" thickBot="1" x14ac:dyDescent="0.55000000000000004">
      <c r="A2" s="156"/>
      <c r="B2" s="157"/>
      <c r="C2" s="158"/>
      <c r="D2" s="36" t="s">
        <v>3</v>
      </c>
      <c r="E2" s="154" t="s">
        <v>14</v>
      </c>
      <c r="F2" s="162" t="s">
        <v>10</v>
      </c>
      <c r="G2" s="162"/>
      <c r="H2" s="162"/>
      <c r="I2" s="163"/>
      <c r="J2" s="2"/>
    </row>
    <row r="3" spans="1:10" ht="30" customHeight="1" thickBot="1" x14ac:dyDescent="0.55000000000000004">
      <c r="A3" s="159"/>
      <c r="B3" s="160"/>
      <c r="C3" s="161"/>
      <c r="D3" s="37"/>
      <c r="E3" s="155"/>
      <c r="F3" s="38">
        <v>2024</v>
      </c>
      <c r="G3" s="39">
        <v>2025</v>
      </c>
      <c r="H3" s="39">
        <v>2026</v>
      </c>
      <c r="I3" s="40">
        <v>2027</v>
      </c>
      <c r="J3" s="2"/>
    </row>
    <row r="4" spans="1:10" ht="26.1" customHeight="1" x14ac:dyDescent="0.5">
      <c r="A4" s="166" t="s">
        <v>17</v>
      </c>
      <c r="B4" s="167"/>
      <c r="C4" s="167"/>
      <c r="D4" s="170" t="s">
        <v>80</v>
      </c>
      <c r="E4" s="41">
        <v>500000</v>
      </c>
      <c r="F4" s="42">
        <v>0</v>
      </c>
      <c r="G4" s="42">
        <v>500000</v>
      </c>
      <c r="H4" s="43"/>
      <c r="I4" s="44"/>
      <c r="J4" s="2"/>
    </row>
    <row r="5" spans="1:10" ht="26.1" customHeight="1" x14ac:dyDescent="0.5">
      <c r="A5" s="168" t="s">
        <v>18</v>
      </c>
      <c r="B5" s="169"/>
      <c r="C5" s="169"/>
      <c r="D5" s="171"/>
      <c r="E5" s="45">
        <v>200000</v>
      </c>
      <c r="F5" s="46">
        <v>0</v>
      </c>
      <c r="G5" s="46">
        <v>200000</v>
      </c>
      <c r="H5" s="47"/>
      <c r="I5" s="48"/>
      <c r="J5" s="2"/>
    </row>
    <row r="6" spans="1:10" ht="26.1" customHeight="1" thickBot="1" x14ac:dyDescent="0.55000000000000004">
      <c r="A6" s="144" t="s">
        <v>19</v>
      </c>
      <c r="B6" s="145"/>
      <c r="C6" s="145"/>
      <c r="D6" s="172"/>
      <c r="E6" s="49">
        <v>700000</v>
      </c>
      <c r="F6" s="50">
        <v>0</v>
      </c>
      <c r="G6" s="50">
        <v>700000</v>
      </c>
      <c r="H6" s="50"/>
      <c r="I6" s="51"/>
      <c r="J6" s="2"/>
    </row>
    <row r="7" spans="1:10" ht="26.1" customHeight="1" thickBot="1" x14ac:dyDescent="0.55000000000000004">
      <c r="A7" s="164" t="s">
        <v>20</v>
      </c>
      <c r="B7" s="165"/>
      <c r="C7" s="165"/>
      <c r="D7" s="69" t="s">
        <v>21</v>
      </c>
      <c r="E7" s="70">
        <v>52000</v>
      </c>
      <c r="F7" s="71">
        <v>0</v>
      </c>
      <c r="G7" s="71">
        <v>52000</v>
      </c>
      <c r="H7" s="72"/>
      <c r="I7" s="73"/>
      <c r="J7" s="3"/>
    </row>
    <row r="8" spans="1:10" ht="26.1" customHeight="1" x14ac:dyDescent="0.5">
      <c r="A8" s="166" t="s">
        <v>17</v>
      </c>
      <c r="B8" s="167"/>
      <c r="C8" s="167"/>
      <c r="D8" s="173" t="s">
        <v>26</v>
      </c>
      <c r="E8" s="41">
        <v>65000</v>
      </c>
      <c r="F8" s="42">
        <v>65000</v>
      </c>
      <c r="G8" s="42">
        <v>0</v>
      </c>
      <c r="H8" s="56"/>
      <c r="I8" s="57"/>
      <c r="J8" s="35"/>
    </row>
    <row r="9" spans="1:10" ht="26.1" customHeight="1" x14ac:dyDescent="0.5">
      <c r="A9" s="168" t="s">
        <v>18</v>
      </c>
      <c r="B9" s="169"/>
      <c r="C9" s="169"/>
      <c r="D9" s="174"/>
      <c r="E9" s="45">
        <v>0</v>
      </c>
      <c r="F9" s="46">
        <v>-65000</v>
      </c>
      <c r="G9" s="46">
        <v>65000</v>
      </c>
      <c r="H9" s="58"/>
      <c r="I9" s="59"/>
      <c r="J9" s="35"/>
    </row>
    <row r="10" spans="1:10" ht="26.1" customHeight="1" thickBot="1" x14ac:dyDescent="0.55000000000000004">
      <c r="A10" s="144" t="s">
        <v>19</v>
      </c>
      <c r="B10" s="145"/>
      <c r="C10" s="145"/>
      <c r="D10" s="175"/>
      <c r="E10" s="49">
        <v>65000</v>
      </c>
      <c r="F10" s="50">
        <f>F8+F9</f>
        <v>0</v>
      </c>
      <c r="G10" s="50">
        <v>65000</v>
      </c>
      <c r="H10" s="60"/>
      <c r="I10" s="61"/>
      <c r="J10" s="2"/>
    </row>
    <row r="11" spans="1:10" ht="26.1" customHeight="1" x14ac:dyDescent="0.5">
      <c r="A11" s="142" t="s">
        <v>17</v>
      </c>
      <c r="B11" s="143"/>
      <c r="C11" s="143"/>
      <c r="D11" s="183" t="s">
        <v>24</v>
      </c>
      <c r="E11" s="74">
        <v>21526</v>
      </c>
      <c r="F11" s="75">
        <v>21526</v>
      </c>
      <c r="G11" s="75">
        <v>0</v>
      </c>
      <c r="H11" s="76"/>
      <c r="I11" s="77"/>
      <c r="J11" s="2"/>
    </row>
    <row r="12" spans="1:10" ht="26.1" customHeight="1" x14ac:dyDescent="0.5">
      <c r="A12" s="146" t="s">
        <v>18</v>
      </c>
      <c r="B12" s="147"/>
      <c r="C12" s="147"/>
      <c r="D12" s="184"/>
      <c r="E12" s="78">
        <v>0</v>
      </c>
      <c r="F12" s="79">
        <v>-21526</v>
      </c>
      <c r="G12" s="79">
        <v>21526</v>
      </c>
      <c r="H12" s="80"/>
      <c r="I12" s="81"/>
      <c r="J12" s="2"/>
    </row>
    <row r="13" spans="1:10" ht="26.1" customHeight="1" thickBot="1" x14ac:dyDescent="0.55000000000000004">
      <c r="A13" s="138" t="s">
        <v>19</v>
      </c>
      <c r="B13" s="139"/>
      <c r="C13" s="139"/>
      <c r="D13" s="185"/>
      <c r="E13" s="82">
        <f>E11+E12</f>
        <v>21526</v>
      </c>
      <c r="F13" s="83">
        <f>F11+F12</f>
        <v>0</v>
      </c>
      <c r="G13" s="83">
        <f t="shared" ref="G13:I13" si="0">G11+G12</f>
        <v>21526</v>
      </c>
      <c r="H13" s="83">
        <f t="shared" si="0"/>
        <v>0</v>
      </c>
      <c r="I13" s="84">
        <f t="shared" si="0"/>
        <v>0</v>
      </c>
      <c r="J13" s="2"/>
    </row>
    <row r="14" spans="1:10" ht="26.1" customHeight="1" x14ac:dyDescent="0.5">
      <c r="A14" s="166" t="s">
        <v>17</v>
      </c>
      <c r="B14" s="167"/>
      <c r="C14" s="167"/>
      <c r="D14" s="186" t="s">
        <v>23</v>
      </c>
      <c r="E14" s="41">
        <v>193725</v>
      </c>
      <c r="F14" s="42">
        <v>193725</v>
      </c>
      <c r="G14" s="42">
        <v>0</v>
      </c>
      <c r="H14" s="56"/>
      <c r="I14" s="57"/>
      <c r="J14" s="2"/>
    </row>
    <row r="15" spans="1:10" ht="26.1" customHeight="1" x14ac:dyDescent="0.5">
      <c r="A15" s="168" t="s">
        <v>18</v>
      </c>
      <c r="B15" s="169"/>
      <c r="C15" s="169"/>
      <c r="D15" s="187"/>
      <c r="E15" s="45">
        <v>0</v>
      </c>
      <c r="F15" s="46">
        <v>-193725</v>
      </c>
      <c r="G15" s="46">
        <v>193725</v>
      </c>
      <c r="H15" s="58"/>
      <c r="I15" s="59"/>
      <c r="J15" s="2"/>
    </row>
    <row r="16" spans="1:10" ht="26.1" customHeight="1" thickBot="1" x14ac:dyDescent="0.3">
      <c r="A16" s="144" t="s">
        <v>19</v>
      </c>
      <c r="B16" s="145"/>
      <c r="C16" s="145"/>
      <c r="D16" s="188"/>
      <c r="E16" s="49">
        <v>193725</v>
      </c>
      <c r="F16" s="50">
        <v>0</v>
      </c>
      <c r="G16" s="50">
        <v>193725</v>
      </c>
      <c r="H16" s="60"/>
      <c r="I16" s="61"/>
      <c r="J16" s="137"/>
    </row>
    <row r="17" spans="1:10" ht="26.1" customHeight="1" x14ac:dyDescent="0.25">
      <c r="A17" s="142" t="s">
        <v>17</v>
      </c>
      <c r="B17" s="143"/>
      <c r="C17" s="143"/>
      <c r="D17" s="148" t="s">
        <v>22</v>
      </c>
      <c r="E17" s="74">
        <v>27500</v>
      </c>
      <c r="F17" s="75">
        <v>27500</v>
      </c>
      <c r="G17" s="75">
        <v>0</v>
      </c>
      <c r="H17" s="76"/>
      <c r="I17" s="77"/>
      <c r="J17" s="137"/>
    </row>
    <row r="18" spans="1:10" ht="26.1" customHeight="1" x14ac:dyDescent="0.25">
      <c r="A18" s="146" t="s">
        <v>18</v>
      </c>
      <c r="B18" s="147"/>
      <c r="C18" s="147"/>
      <c r="D18" s="149"/>
      <c r="E18" s="78">
        <v>0</v>
      </c>
      <c r="F18" s="79">
        <v>-27500</v>
      </c>
      <c r="G18" s="79">
        <v>27500</v>
      </c>
      <c r="H18" s="80"/>
      <c r="I18" s="81"/>
      <c r="J18" s="137"/>
    </row>
    <row r="19" spans="1:10" ht="26.1" customHeight="1" thickBot="1" x14ac:dyDescent="0.3">
      <c r="A19" s="138" t="s">
        <v>19</v>
      </c>
      <c r="B19" s="139"/>
      <c r="C19" s="139"/>
      <c r="D19" s="150"/>
      <c r="E19" s="82">
        <v>27500</v>
      </c>
      <c r="F19" s="83">
        <v>0</v>
      </c>
      <c r="G19" s="83">
        <v>27500</v>
      </c>
      <c r="H19" s="85"/>
      <c r="I19" s="86"/>
      <c r="J19" s="137"/>
    </row>
    <row r="20" spans="1:10" ht="33.75" customHeight="1" thickBot="1" x14ac:dyDescent="0.3">
      <c r="A20" s="140" t="s">
        <v>20</v>
      </c>
      <c r="B20" s="141"/>
      <c r="C20" s="141"/>
      <c r="D20" s="62" t="s">
        <v>25</v>
      </c>
      <c r="E20" s="55">
        <v>4551</v>
      </c>
      <c r="F20" s="52">
        <v>0</v>
      </c>
      <c r="G20" s="52">
        <v>4551</v>
      </c>
      <c r="H20" s="53"/>
      <c r="I20" s="54"/>
      <c r="J20" s="137"/>
    </row>
    <row r="21" spans="1:10" ht="26.1" customHeight="1" x14ac:dyDescent="0.25">
      <c r="A21" s="142" t="s">
        <v>17</v>
      </c>
      <c r="B21" s="143"/>
      <c r="C21" s="143"/>
      <c r="D21" s="148" t="s">
        <v>27</v>
      </c>
      <c r="E21" s="74">
        <v>2081482.17</v>
      </c>
      <c r="F21" s="75">
        <v>1061482.17</v>
      </c>
      <c r="G21" s="75">
        <v>1020000</v>
      </c>
      <c r="H21" s="76"/>
      <c r="I21" s="77"/>
      <c r="J21" s="137"/>
    </row>
    <row r="22" spans="1:10" ht="26.1" customHeight="1" x14ac:dyDescent="0.25">
      <c r="A22" s="146" t="s">
        <v>18</v>
      </c>
      <c r="B22" s="147"/>
      <c r="C22" s="147"/>
      <c r="D22" s="149"/>
      <c r="E22" s="78">
        <v>-312810.55</v>
      </c>
      <c r="F22" s="79">
        <v>-1012000</v>
      </c>
      <c r="G22" s="79">
        <v>699189.95</v>
      </c>
      <c r="H22" s="80"/>
      <c r="I22" s="81"/>
      <c r="J22" s="137"/>
    </row>
    <row r="23" spans="1:10" ht="26.1" customHeight="1" thickBot="1" x14ac:dyDescent="0.3">
      <c r="A23" s="138" t="s">
        <v>19</v>
      </c>
      <c r="B23" s="139"/>
      <c r="C23" s="139"/>
      <c r="D23" s="150"/>
      <c r="E23" s="82">
        <f>E21+E22</f>
        <v>1768671.6199999999</v>
      </c>
      <c r="F23" s="82">
        <f>F21+F22</f>
        <v>49482.169999999925</v>
      </c>
      <c r="G23" s="82">
        <f t="shared" ref="G23:I23" si="1">G21+G22</f>
        <v>1719189.95</v>
      </c>
      <c r="H23" s="82">
        <f t="shared" si="1"/>
        <v>0</v>
      </c>
      <c r="I23" s="87">
        <f t="shared" si="1"/>
        <v>0</v>
      </c>
      <c r="J23" s="137"/>
    </row>
    <row r="24" spans="1:10" ht="29.1" customHeight="1" x14ac:dyDescent="0.5">
      <c r="A24" s="177" t="s">
        <v>17</v>
      </c>
      <c r="B24" s="178"/>
      <c r="C24" s="178"/>
      <c r="D24" s="173" t="s">
        <v>77</v>
      </c>
      <c r="E24" s="63">
        <v>30340</v>
      </c>
      <c r="F24" s="63">
        <v>30340</v>
      </c>
      <c r="G24" s="63">
        <v>0</v>
      </c>
      <c r="H24" s="63"/>
      <c r="I24" s="64"/>
      <c r="J24" s="2"/>
    </row>
    <row r="25" spans="1:10" ht="30" customHeight="1" x14ac:dyDescent="0.5">
      <c r="A25" s="179" t="s">
        <v>18</v>
      </c>
      <c r="B25" s="180"/>
      <c r="C25" s="180"/>
      <c r="D25" s="174"/>
      <c r="E25" s="65">
        <v>0</v>
      </c>
      <c r="F25" s="65">
        <v>-30340</v>
      </c>
      <c r="G25" s="65">
        <v>30340</v>
      </c>
      <c r="H25" s="65"/>
      <c r="I25" s="66"/>
      <c r="J25" s="4"/>
    </row>
    <row r="26" spans="1:10" ht="30" customHeight="1" thickBot="1" x14ac:dyDescent="0.55000000000000004">
      <c r="A26" s="181" t="s">
        <v>78</v>
      </c>
      <c r="B26" s="182"/>
      <c r="C26" s="182"/>
      <c r="D26" s="175"/>
      <c r="E26" s="67">
        <v>30340</v>
      </c>
      <c r="F26" s="67">
        <f>F24+F25</f>
        <v>0</v>
      </c>
      <c r="G26" s="67">
        <f t="shared" ref="G26:I26" si="2">G24+G25</f>
        <v>30340</v>
      </c>
      <c r="H26" s="67">
        <f t="shared" si="2"/>
        <v>0</v>
      </c>
      <c r="I26" s="68">
        <f t="shared" si="2"/>
        <v>0</v>
      </c>
      <c r="J26" s="4"/>
    </row>
    <row r="27" spans="1:10" ht="30" customHeight="1" x14ac:dyDescent="0.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30" customHeight="1" x14ac:dyDescent="0.5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0" ht="30" customHeight="1" x14ac:dyDescent="0.5">
      <c r="A29" s="176"/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ht="30" customHeight="1" x14ac:dyDescent="0.5">
      <c r="A30" s="176"/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ht="30" customHeight="1" x14ac:dyDescent="0.5">
      <c r="A31" s="176"/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30" customHeight="1" x14ac:dyDescent="0.5">
      <c r="A32" s="176"/>
      <c r="B32" s="176"/>
      <c r="C32" s="176"/>
      <c r="D32" s="176"/>
      <c r="E32" s="176"/>
      <c r="F32" s="176"/>
      <c r="G32" s="176"/>
      <c r="H32" s="176"/>
      <c r="I32" s="176"/>
      <c r="J32" s="176"/>
    </row>
    <row r="33" spans="1:10" ht="31.5" x14ac:dyDescent="0.5">
      <c r="A33" s="176"/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ht="31.5" x14ac:dyDescent="0.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31.5" x14ac:dyDescent="0.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1">
    <mergeCell ref="A24:C24"/>
    <mergeCell ref="A25:C25"/>
    <mergeCell ref="A26:C26"/>
    <mergeCell ref="D24:D26"/>
    <mergeCell ref="D11:D13"/>
    <mergeCell ref="D14:D16"/>
    <mergeCell ref="A11:C11"/>
    <mergeCell ref="A12:C12"/>
    <mergeCell ref="A13:C13"/>
    <mergeCell ref="A14:C14"/>
    <mergeCell ref="A15:C15"/>
    <mergeCell ref="A32:J32"/>
    <mergeCell ref="A33:J33"/>
    <mergeCell ref="A31:J31"/>
    <mergeCell ref="A29:J29"/>
    <mergeCell ref="A28:J28"/>
    <mergeCell ref="A30:J30"/>
    <mergeCell ref="A1:I1"/>
    <mergeCell ref="E2:E3"/>
    <mergeCell ref="A2:C3"/>
    <mergeCell ref="F2:I2"/>
    <mergeCell ref="A10:C10"/>
    <mergeCell ref="A7:C7"/>
    <mergeCell ref="A4:C4"/>
    <mergeCell ref="A5:C5"/>
    <mergeCell ref="A6:C6"/>
    <mergeCell ref="D4:D6"/>
    <mergeCell ref="A8:C8"/>
    <mergeCell ref="A9:C9"/>
    <mergeCell ref="D8:D10"/>
    <mergeCell ref="J16:J23"/>
    <mergeCell ref="A19:C19"/>
    <mergeCell ref="A20:C20"/>
    <mergeCell ref="A21:C21"/>
    <mergeCell ref="A23:C23"/>
    <mergeCell ref="A16:C16"/>
    <mergeCell ref="A17:C17"/>
    <mergeCell ref="A18:C18"/>
    <mergeCell ref="D17:D19"/>
    <mergeCell ref="D21:D23"/>
    <mergeCell ref="A22:C2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2024-12-16T12:00:26Z</dcterms:modified>
</cp:coreProperties>
</file>