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54644FEE-AB7F-4CB1-87D1-7DAB6198F8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MIANY DO BUDŻETU " sheetId="1" r:id="rId1"/>
    <sheet name="ZMIANY DO WPF  " sheetId="2" r:id="rId2"/>
  </sheets>
  <definedNames>
    <definedName name="_xlnm.Print_Area" localSheetId="0">'ZMIANY DO BUDŻETU '!$A$1:$F$51</definedName>
    <definedName name="_xlnm.Print_Area" localSheetId="1">'ZMIANY DO WPF  '!$A$1:$J$33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E19" i="1" l="1"/>
  <c r="E2" i="1" l="1"/>
  <c r="E21" i="2"/>
  <c r="E20" i="2"/>
  <c r="E40" i="1" l="1"/>
  <c r="E47" i="1" l="1"/>
  <c r="E42" i="1"/>
  <c r="E49" i="1" s="1"/>
  <c r="E46" i="1" l="1"/>
  <c r="E48" i="1"/>
  <c r="E50" i="1" l="1"/>
</calcChain>
</file>

<file path=xl/sharedStrings.xml><?xml version="1.0" encoding="utf-8"?>
<sst xmlns="http://schemas.openxmlformats.org/spreadsheetml/2006/main" count="97" uniqueCount="79">
  <si>
    <t>DZIAŁ</t>
  </si>
  <si>
    <t>ROZDZIAŁ</t>
  </si>
  <si>
    <t>PARAGRAF</t>
  </si>
  <si>
    <t>NAZWA ZADANIA</t>
  </si>
  <si>
    <t>WARTOŚĆ</t>
  </si>
  <si>
    <t>DOCHODY</t>
  </si>
  <si>
    <t>WYDATKI</t>
  </si>
  <si>
    <t>PRZYCHODY</t>
  </si>
  <si>
    <t>ROZCHODY</t>
  </si>
  <si>
    <t>WPF</t>
  </si>
  <si>
    <t>LATA</t>
  </si>
  <si>
    <t xml:space="preserve">WYDATKI </t>
  </si>
  <si>
    <t>RAZEM BILANSOWANIE ZMIAN</t>
  </si>
  <si>
    <t>FUNDUSZ SOŁECKI</t>
  </si>
  <si>
    <t>ŁACZNE NAKŁADY NA ZADANIU</t>
  </si>
  <si>
    <t>UWAGI</t>
  </si>
  <si>
    <t>-</t>
  </si>
  <si>
    <t>Nie dotyczy</t>
  </si>
  <si>
    <t>2750</t>
  </si>
  <si>
    <t>2920</t>
  </si>
  <si>
    <t>0970</t>
  </si>
  <si>
    <t>900</t>
  </si>
  <si>
    <t>90026</t>
  </si>
  <si>
    <t>4300</t>
  </si>
  <si>
    <t>Darowizna z Fundacji mBanku na realizacje projektu "Matematyczne podwórko" w Przedszkolu w Kuźnicy Kiedrzyńskiej</t>
  </si>
  <si>
    <t>801</t>
  </si>
  <si>
    <t>80195</t>
  </si>
  <si>
    <t>4210</t>
  </si>
  <si>
    <t>spłata pożyczki od OSP Mykanów</t>
  </si>
  <si>
    <t>wkład własny do programu dofinansowanego z rezerwy subwencji ogólnej mającego na celu usunięcie niebeziecznych odpadów zlokalizowanych na terenie miejsowości Kokawa i Pasieka</t>
  </si>
  <si>
    <t>Wprowadzenie planu wydatków na realizację projektu dofinansowanego z Fundacji mBanku na realizacje projektu "Matematyczne podwórko" w Przedszkolu w Kuźnicy Kiedrzyńskiej</t>
  </si>
  <si>
    <t>Pomoc finansowa dla Powiatu Częstochowskiego na realizację sygnalizacji świetlnej w Kokawie</t>
  </si>
  <si>
    <t xml:space="preserve">zmniejszenie planu wydatków na zabezpieczenie środków na wkład własny do programu dofinansowanego z rezerwy subwencji ogólnej mającego na celu usunięcie niebeziecznych odpadów zlokalizowanych na terenie miejsowości Kokawa i Pasieka oraz na częściowe  dofinansowanie pomocy finansowej dla Powiatu Częstochowskiego na realizację sygnalizacji świetlnej w Kokawie. Środki zostaną zwrócone po zatwierdzeniu bilansu z wykonania budżetu za 2024 rok przez RIO i wprowadzeniu wolnych środków z 2024 roku do budżetu roku 2025 </t>
  </si>
  <si>
    <t>Realizacja przedsiewzięcia w ramach Klastra Energii Powiatu Częstochowskiego"</t>
  </si>
  <si>
    <t>Wprowadzenie zadania (bieżące)</t>
  </si>
  <si>
    <t>Wprowadzenie zadania (majątkowe)</t>
  </si>
  <si>
    <t>75095</t>
  </si>
  <si>
    <t>6060</t>
  </si>
  <si>
    <t>750</t>
  </si>
  <si>
    <t>0830</t>
  </si>
  <si>
    <t>Dostosownie klasyfikacji budżetowej dochodów jednostek oświatowych (ZSP W Lubijnie, SP w Starym Kocinie, SP w Starym Broniszewie)</t>
  </si>
  <si>
    <t>Zakup samochodu osobowego na potrzeby Urzędu Gminy w Mykanowie</t>
  </si>
  <si>
    <t>600</t>
  </si>
  <si>
    <t>60004</t>
  </si>
  <si>
    <t>2950</t>
  </si>
  <si>
    <t>75023</t>
  </si>
  <si>
    <t>4040</t>
  </si>
  <si>
    <t>Zmniejszenie planu wydatków w związku z rozliczeniem FRPA za 2024 rok</t>
  </si>
  <si>
    <t>Zmniejszenie planu wydatków w związku z wyliczeniem DWR za 2024 rok</t>
  </si>
  <si>
    <t xml:space="preserve">Dostosownie klasyfikacji budżetowej dochodów w związku ze zmianą rozporzadzenia MF z 13.12.2024 r. </t>
  </si>
  <si>
    <t>Budowa sygnalizacji świetlnej na skrzyżowaniu drogi wojewódzkiej nr 483 (ul. Jesionowa) z DP 1025 S (ul. Kopernika i ul. Słowackiego) w m. Kokawa w gminie Mykanów</t>
  </si>
  <si>
    <t>PRZED ZMIANĄ</t>
  </si>
  <si>
    <t>ZMIANA</t>
  </si>
  <si>
    <t>PO ZMIANIE</t>
  </si>
  <si>
    <t>2100</t>
  </si>
  <si>
    <t>855</t>
  </si>
  <si>
    <t>85502</t>
  </si>
  <si>
    <t>3290</t>
  </si>
  <si>
    <t>4740</t>
  </si>
  <si>
    <t>Wprowadzenie planu wydatków na wypłatę świadczeń dla obywateli Ukrainy z środków Funduszu Pomocy</t>
  </si>
  <si>
    <t xml:space="preserve"> Środki z  Funduszu Pomocy na wypłatę świadczeń dla obywateli Ukrainy </t>
  </si>
  <si>
    <t>2910</t>
  </si>
  <si>
    <t>4580</t>
  </si>
  <si>
    <t>4330</t>
  </si>
  <si>
    <t>zwrot nienależnie pobranego w latach ubiegłych świadczenia wychowawczego</t>
  </si>
  <si>
    <t>odsetki od zwrotu nienależnie pobranego w latach ubiegłych świadczenia wychowawczego</t>
  </si>
  <si>
    <t>odsetki od zwrotu nienależnie pobranego w latach ubiegłych świadczenia rodzinnego</t>
  </si>
  <si>
    <t>zwrot nienależnie pobranego w latach ubiegłych świadczenia rodzinnego</t>
  </si>
  <si>
    <t>85501</t>
  </si>
  <si>
    <t>852</t>
  </si>
  <si>
    <t>85202</t>
  </si>
  <si>
    <t>skorygowanie błędnie przypisanej kwoty na etapie projektu budżetu, która powinna dotyczyć zabezpieczeniaśrodków na zwrot nienależnie pobranych w latach ubiegłych świadczeń rodzinnych i wychowaczych oraz odsetek od tych zwrotów</t>
  </si>
  <si>
    <t>010</t>
  </si>
  <si>
    <t>01042</t>
  </si>
  <si>
    <t>6050</t>
  </si>
  <si>
    <t>60016</t>
  </si>
  <si>
    <t>Budowa ulicy Zachodniej w Radostkowie od DW 483 do skrzyżowania z ulicą Lipową w Radostkowie</t>
  </si>
  <si>
    <t>Budowa ulicy Zachodniej w Radostkowie od DW 483 do skrzyżowania z ulicą Lipową w Radostkowie (zmniejszenie wolnego planu po wykonaniu środków w ramach Funduszu Sołeckiego roku 2024)</t>
  </si>
  <si>
    <t>zabezpieczenie środków na wykonanie dokumentacji dla potrzeby złożenia wniosku o dofinansowanie modernizacji drogi transportu rolnego Mykanów - Stary Cykarzew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</si>
</sst>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1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4" xfId="0" applyFont="1" applyBorder="1" applyAlignment="1">
      <alignment wrapText="1"/>
    </xf>
    <xf numFmtId="0" fontId="1" fillId="0" borderId="0" xfId="0" applyFont="1" applyAlignment="1">
      <alignment horizontal="left"/>
    </xf>
    <xf numFmtId="0" fontId="4" fillId="0" borderId="0" xfId="0" applyFont="1"/>
    <xf numFmtId="164" fontId="3" fillId="2" borderId="6" xfId="0" applyNumberFormat="1" applyFont="1" applyFill="1" applyBorder="1"/>
    <xf numFmtId="164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164" fontId="3" fillId="2" borderId="6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/>
    <xf numFmtId="0" fontId="2" fillId="0" borderId="0" xfId="0" applyFont="1" applyAlignment="1">
      <alignment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64" fontId="8" fillId="0" borderId="23" xfId="0" applyNumberFormat="1" applyFont="1" applyBorder="1" applyAlignment="1">
      <alignment vertical="center"/>
    </xf>
    <xf numFmtId="164" fontId="7" fillId="0" borderId="23" xfId="0" applyNumberFormat="1" applyFont="1" applyBorder="1" applyAlignment="1">
      <alignment vertical="center"/>
    </xf>
    <xf numFmtId="164" fontId="7" fillId="0" borderId="23" xfId="0" applyNumberFormat="1" applyFont="1" applyBorder="1"/>
    <xf numFmtId="164" fontId="7" fillId="0" borderId="28" xfId="0" applyNumberFormat="1" applyFont="1" applyBorder="1"/>
    <xf numFmtId="164" fontId="8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/>
    <xf numFmtId="164" fontId="7" fillId="0" borderId="29" xfId="0" applyNumberFormat="1" applyFont="1" applyBorder="1"/>
    <xf numFmtId="164" fontId="8" fillId="0" borderId="26" xfId="0" applyNumberFormat="1" applyFont="1" applyBorder="1" applyAlignment="1">
      <alignment vertical="center"/>
    </xf>
    <xf numFmtId="164" fontId="7" fillId="0" borderId="26" xfId="0" applyNumberFormat="1" applyFont="1" applyBorder="1" applyAlignment="1">
      <alignment vertical="center"/>
    </xf>
    <xf numFmtId="164" fontId="7" fillId="0" borderId="27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164" fontId="8" fillId="0" borderId="15" xfId="0" applyNumberFormat="1" applyFon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4" fontId="0" fillId="0" borderId="28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29" xfId="0" applyNumberFormat="1" applyBorder="1" applyAlignment="1">
      <alignment vertical="center"/>
    </xf>
    <xf numFmtId="164" fontId="0" fillId="0" borderId="26" xfId="0" applyNumberFormat="1" applyBorder="1" applyAlignment="1">
      <alignment vertical="center"/>
    </xf>
    <xf numFmtId="164" fontId="0" fillId="0" borderId="27" xfId="0" applyNumberFormat="1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4" borderId="15" xfId="0" applyFill="1" applyBorder="1" applyAlignment="1">
      <alignment vertical="center" wrapText="1"/>
    </xf>
    <xf numFmtId="164" fontId="8" fillId="4" borderId="15" xfId="0" applyNumberFormat="1" applyFont="1" applyFill="1" applyBorder="1" applyAlignment="1">
      <alignment vertical="center"/>
    </xf>
    <xf numFmtId="164" fontId="7" fillId="4" borderId="15" xfId="0" applyNumberFormat="1" applyFont="1" applyFill="1" applyBorder="1" applyAlignment="1">
      <alignment vertical="center"/>
    </xf>
    <xf numFmtId="164" fontId="0" fillId="4" borderId="15" xfId="0" applyNumberFormat="1" applyFill="1" applyBorder="1" applyAlignment="1">
      <alignment vertical="center"/>
    </xf>
    <xf numFmtId="164" fontId="0" fillId="4" borderId="6" xfId="0" applyNumberFormat="1" applyFill="1" applyBorder="1" applyAlignment="1">
      <alignment vertical="center"/>
    </xf>
    <xf numFmtId="164" fontId="8" fillId="4" borderId="23" xfId="0" applyNumberFormat="1" applyFont="1" applyFill="1" applyBorder="1" applyAlignment="1">
      <alignment vertical="center"/>
    </xf>
    <xf numFmtId="164" fontId="7" fillId="4" borderId="23" xfId="0" applyNumberFormat="1" applyFont="1" applyFill="1" applyBorder="1" applyAlignment="1">
      <alignment vertical="center"/>
    </xf>
    <xf numFmtId="164" fontId="0" fillId="4" borderId="23" xfId="0" applyNumberFormat="1" applyFill="1" applyBorder="1" applyAlignment="1">
      <alignment vertical="center"/>
    </xf>
    <xf numFmtId="164" fontId="0" fillId="4" borderId="28" xfId="0" applyNumberForma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164" fontId="0" fillId="4" borderId="29" xfId="0" applyNumberFormat="1" applyFill="1" applyBorder="1" applyAlignment="1">
      <alignment vertical="center"/>
    </xf>
    <xf numFmtId="164" fontId="8" fillId="4" borderId="26" xfId="0" applyNumberFormat="1" applyFont="1" applyFill="1" applyBorder="1" applyAlignment="1">
      <alignment vertical="center"/>
    </xf>
    <xf numFmtId="164" fontId="7" fillId="4" borderId="26" xfId="0" applyNumberFormat="1" applyFont="1" applyFill="1" applyBorder="1" applyAlignment="1">
      <alignment vertical="center"/>
    </xf>
    <xf numFmtId="164" fontId="7" fillId="4" borderId="27" xfId="0" applyNumberFormat="1" applyFont="1" applyFill="1" applyBorder="1" applyAlignment="1">
      <alignment vertical="center"/>
    </xf>
    <xf numFmtId="164" fontId="0" fillId="4" borderId="26" xfId="0" applyNumberFormat="1" applyFill="1" applyBorder="1" applyAlignment="1">
      <alignment vertical="center"/>
    </xf>
    <xf numFmtId="164" fontId="0" fillId="4" borderId="27" xfId="0" applyNumberFormat="1" applyFill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64" fontId="4" fillId="0" borderId="29" xfId="0" applyNumberFormat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4" fillId="0" borderId="46" xfId="0" applyFont="1" applyBorder="1" applyAlignment="1">
      <alignment wrapText="1"/>
    </xf>
    <xf numFmtId="0" fontId="5" fillId="0" borderId="46" xfId="0" applyFont="1" applyBorder="1"/>
    <xf numFmtId="164" fontId="4" fillId="0" borderId="46" xfId="0" applyNumberFormat="1" applyFont="1" applyBorder="1" applyAlignment="1">
      <alignment vertical="center"/>
    </xf>
    <xf numFmtId="0" fontId="4" fillId="0" borderId="47" xfId="0" applyFont="1" applyBorder="1"/>
    <xf numFmtId="0" fontId="3" fillId="0" borderId="4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4" fillId="0" borderId="48" xfId="0" applyNumberFormat="1" applyFont="1" applyBorder="1" applyAlignment="1">
      <alignment horizontal="center" vertical="center"/>
    </xf>
    <xf numFmtId="164" fontId="4" fillId="0" borderId="46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164" fontId="4" fillId="0" borderId="42" xfId="0" applyNumberFormat="1" applyFont="1" applyBorder="1" applyAlignment="1">
      <alignment vertical="center"/>
    </xf>
    <xf numFmtId="164" fontId="5" fillId="0" borderId="29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164" fontId="4" fillId="0" borderId="41" xfId="0" applyNumberFormat="1" applyFont="1" applyBorder="1" applyAlignment="1">
      <alignment vertical="center"/>
    </xf>
    <xf numFmtId="164" fontId="5" fillId="0" borderId="42" xfId="0" applyNumberFormat="1" applyFont="1" applyBorder="1" applyAlignment="1">
      <alignment vertical="center"/>
    </xf>
    <xf numFmtId="164" fontId="4" fillId="0" borderId="44" xfId="0" applyNumberFormat="1" applyFont="1" applyBorder="1" applyAlignment="1">
      <alignment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4" fillId="0" borderId="44" xfId="0" applyNumberFormat="1" applyFont="1" applyBorder="1" applyAlignment="1">
      <alignment horizontal="center" vertical="center"/>
    </xf>
    <xf numFmtId="164" fontId="4" fillId="0" borderId="37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3" fillId="0" borderId="48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48" xfId="0" applyFont="1" applyBorder="1" applyAlignment="1">
      <alignment wrapText="1"/>
    </xf>
    <xf numFmtId="0" fontId="3" fillId="2" borderId="7" xfId="0" applyFont="1" applyFill="1" applyBorder="1"/>
    <xf numFmtId="164" fontId="4" fillId="0" borderId="47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4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4" borderId="17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4" borderId="23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26" xfId="0" applyFill="1" applyBorder="1" applyAlignment="1">
      <alignment horizontal="left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164" fontId="3" fillId="2" borderId="37" xfId="0" applyNumberFormat="1" applyFont="1" applyFill="1" applyBorder="1" applyAlignment="1">
      <alignment vertical="center"/>
    </xf>
    <xf numFmtId="164" fontId="3" fillId="2" borderId="9" xfId="0" applyNumberFormat="1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vertical="center" wrapText="1"/>
    </xf>
    <xf numFmtId="164" fontId="4" fillId="0" borderId="28" xfId="0" applyNumberFormat="1" applyFont="1" applyBorder="1" applyAlignment="1">
      <alignment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left" vertical="center" wrapText="1"/>
    </xf>
    <xf numFmtId="164" fontId="10" fillId="0" borderId="23" xfId="0" applyNumberFormat="1" applyFont="1" applyBorder="1" applyAlignment="1">
      <alignment vertical="center"/>
    </xf>
    <xf numFmtId="164" fontId="9" fillId="0" borderId="23" xfId="0" applyNumberFormat="1" applyFont="1" applyBorder="1" applyAlignment="1">
      <alignment vertical="center"/>
    </xf>
    <xf numFmtId="164" fontId="9" fillId="0" borderId="28" xfId="0" applyNumberFormat="1" applyFont="1" applyBorder="1" applyAlignment="1">
      <alignment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164" fontId="9" fillId="0" borderId="29" xfId="0" applyNumberFormat="1" applyFont="1" applyBorder="1" applyAlignment="1">
      <alignment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left" vertical="center" wrapText="1"/>
    </xf>
    <xf numFmtId="164" fontId="10" fillId="0" borderId="26" xfId="0" applyNumberFormat="1" applyFont="1" applyBorder="1" applyAlignment="1">
      <alignment vertical="center"/>
    </xf>
    <xf numFmtId="164" fontId="9" fillId="0" borderId="26" xfId="0" applyNumberFormat="1" applyFont="1" applyBorder="1" applyAlignment="1">
      <alignment vertical="center"/>
    </xf>
    <xf numFmtId="164" fontId="9" fillId="0" borderId="27" xfId="0" applyNumberFormat="1" applyFont="1" applyBorder="1" applyAlignment="1">
      <alignment vertical="center"/>
    </xf>
    <xf numFmtId="49" fontId="11" fillId="0" borderId="40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 wrapText="1"/>
    </xf>
    <xf numFmtId="164" fontId="11" fillId="0" borderId="42" xfId="0" applyNumberFormat="1" applyFont="1" applyBorder="1" applyAlignment="1">
      <alignment vertical="center"/>
    </xf>
    <xf numFmtId="49" fontId="11" fillId="0" borderId="49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164" fontId="11" fillId="0" borderId="29" xfId="0" applyNumberFormat="1" applyFont="1" applyBorder="1" applyAlignment="1">
      <alignment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vertical="center" wrapText="1"/>
    </xf>
    <xf numFmtId="164" fontId="11" fillId="0" borderId="41" xfId="0" applyNumberFormat="1" applyFont="1" applyBorder="1" applyAlignment="1">
      <alignment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vertical="center" wrapText="1"/>
    </xf>
    <xf numFmtId="164" fontId="11" fillId="0" borderId="27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view="pageBreakPreview" topLeftCell="A38" zoomScale="90" zoomScaleNormal="90" zoomScaleSheetLayoutView="90" workbookViewId="0">
      <selection activeCell="H42" sqref="H42"/>
    </sheetView>
  </sheetViews>
  <sheetFormatPr defaultRowHeight="15" x14ac:dyDescent="0.25"/>
  <cols>
    <col min="1" max="1" width="15.140625" customWidth="1"/>
    <col min="2" max="2" width="17.85546875" customWidth="1"/>
    <col min="3" max="3" width="18.28515625" customWidth="1"/>
    <col min="4" max="4" width="109.42578125" customWidth="1"/>
    <col min="5" max="5" width="35.42578125" customWidth="1"/>
    <col min="6" max="6" width="20.85546875" hidden="1" customWidth="1"/>
    <col min="7" max="7" width="14" bestFit="1" customWidth="1"/>
    <col min="8" max="8" width="22.5703125" customWidth="1"/>
    <col min="9" max="10" width="14.42578125" bestFit="1" customWidth="1"/>
  </cols>
  <sheetData>
    <row r="1" spans="1:8" ht="30" customHeight="1" thickBot="1" x14ac:dyDescent="0.35">
      <c r="A1" s="73" t="s">
        <v>0</v>
      </c>
      <c r="B1" s="74" t="s">
        <v>1</v>
      </c>
      <c r="C1" s="75" t="s">
        <v>2</v>
      </c>
      <c r="D1" s="75" t="s">
        <v>3</v>
      </c>
      <c r="E1" s="76" t="s">
        <v>4</v>
      </c>
      <c r="F1" s="78" t="s">
        <v>15</v>
      </c>
      <c r="G1" s="5"/>
      <c r="H1" s="5"/>
    </row>
    <row r="2" spans="1:8" ht="30" customHeight="1" thickBot="1" x14ac:dyDescent="0.35">
      <c r="A2" s="108" t="s">
        <v>5</v>
      </c>
      <c r="B2" s="109"/>
      <c r="C2" s="110"/>
      <c r="D2" s="110"/>
      <c r="E2" s="6">
        <f>E3+E4+E5+E6+E7+E8+E9+E10+E11+E12</f>
        <v>7015.07</v>
      </c>
      <c r="F2" s="104"/>
      <c r="G2" s="5"/>
      <c r="H2" s="7"/>
    </row>
    <row r="3" spans="1:8" ht="37.5" customHeight="1" x14ac:dyDescent="0.3">
      <c r="A3" s="121">
        <v>758</v>
      </c>
      <c r="B3" s="122">
        <v>75802</v>
      </c>
      <c r="C3" s="9" t="s">
        <v>18</v>
      </c>
      <c r="D3" s="123" t="s">
        <v>49</v>
      </c>
      <c r="E3" s="91">
        <v>-833490.48</v>
      </c>
      <c r="F3" s="103"/>
      <c r="G3" s="5"/>
      <c r="H3" s="5"/>
    </row>
    <row r="4" spans="1:8" ht="37.5" customHeight="1" x14ac:dyDescent="0.3">
      <c r="A4" s="121"/>
      <c r="B4" s="122"/>
      <c r="C4" s="11" t="s">
        <v>19</v>
      </c>
      <c r="D4" s="124"/>
      <c r="E4" s="70">
        <v>-21855772.559999999</v>
      </c>
      <c r="F4" s="79"/>
      <c r="G4" s="5"/>
      <c r="H4" s="5"/>
    </row>
    <row r="5" spans="1:8" ht="37.5" customHeight="1" x14ac:dyDescent="0.3">
      <c r="A5" s="71">
        <v>758</v>
      </c>
      <c r="B5" s="10">
        <v>75834</v>
      </c>
      <c r="C5" s="11" t="s">
        <v>18</v>
      </c>
      <c r="D5" s="124"/>
      <c r="E5" s="92">
        <v>833490.48</v>
      </c>
      <c r="F5" s="79"/>
      <c r="G5" s="5"/>
      <c r="H5" s="5"/>
    </row>
    <row r="6" spans="1:8" ht="37.5" customHeight="1" x14ac:dyDescent="0.3">
      <c r="A6" s="71">
        <v>758</v>
      </c>
      <c r="B6" s="10">
        <v>75835</v>
      </c>
      <c r="C6" s="11" t="s">
        <v>19</v>
      </c>
      <c r="D6" s="124"/>
      <c r="E6" s="70">
        <v>21855772.559999999</v>
      </c>
      <c r="F6" s="80"/>
      <c r="G6" s="5"/>
      <c r="H6" s="5"/>
    </row>
    <row r="7" spans="1:8" ht="37.5" customHeight="1" x14ac:dyDescent="0.3">
      <c r="A7" s="68">
        <v>801</v>
      </c>
      <c r="B7" s="8">
        <v>80195</v>
      </c>
      <c r="C7" s="11" t="s">
        <v>20</v>
      </c>
      <c r="D7" s="12" t="s">
        <v>24</v>
      </c>
      <c r="E7" s="70">
        <v>4955.07</v>
      </c>
      <c r="F7" s="80"/>
      <c r="G7" s="7"/>
      <c r="H7" s="5"/>
    </row>
    <row r="8" spans="1:8" ht="37.5" customHeight="1" x14ac:dyDescent="0.3">
      <c r="A8" s="71">
        <v>801</v>
      </c>
      <c r="B8" s="10">
        <v>80195</v>
      </c>
      <c r="C8" s="11" t="s">
        <v>20</v>
      </c>
      <c r="D8" s="125" t="s">
        <v>40</v>
      </c>
      <c r="E8" s="70">
        <v>-13500</v>
      </c>
      <c r="F8" s="80"/>
      <c r="G8" s="5"/>
      <c r="H8" s="5"/>
    </row>
    <row r="9" spans="1:8" ht="37.5" customHeight="1" x14ac:dyDescent="0.3">
      <c r="A9" s="71">
        <v>801</v>
      </c>
      <c r="B9" s="10">
        <v>80195</v>
      </c>
      <c r="C9" s="13" t="s">
        <v>39</v>
      </c>
      <c r="D9" s="126"/>
      <c r="E9" s="92">
        <v>13500</v>
      </c>
      <c r="F9" s="81"/>
      <c r="G9" s="5"/>
      <c r="H9" s="5"/>
    </row>
    <row r="10" spans="1:8" ht="37.5" customHeight="1" thickBot="1" x14ac:dyDescent="0.35">
      <c r="A10" s="93">
        <v>855</v>
      </c>
      <c r="B10" s="10">
        <v>85502</v>
      </c>
      <c r="C10" s="13" t="s">
        <v>54</v>
      </c>
      <c r="D10" s="14" t="s">
        <v>60</v>
      </c>
      <c r="E10" s="92">
        <v>2060</v>
      </c>
      <c r="F10" s="81"/>
      <c r="G10" s="5"/>
      <c r="H10" s="5"/>
    </row>
    <row r="11" spans="1:8" ht="37.5" hidden="1" customHeight="1" x14ac:dyDescent="0.3">
      <c r="A11" s="169"/>
      <c r="B11" s="172"/>
      <c r="C11" s="13"/>
      <c r="D11" s="14"/>
      <c r="E11" s="92"/>
      <c r="F11" s="81"/>
      <c r="G11" s="5"/>
      <c r="H11" s="5"/>
    </row>
    <row r="12" spans="1:8" ht="37.5" hidden="1" customHeight="1" x14ac:dyDescent="0.3">
      <c r="A12" s="170"/>
      <c r="B12" s="173"/>
      <c r="C12" s="13"/>
      <c r="D12" s="14"/>
      <c r="E12" s="92"/>
      <c r="F12" s="81"/>
      <c r="G12" s="5"/>
      <c r="H12" s="5"/>
    </row>
    <row r="13" spans="1:8" ht="37.5" hidden="1" customHeight="1" x14ac:dyDescent="0.3">
      <c r="A13" s="170"/>
      <c r="B13" s="172"/>
      <c r="C13" s="13"/>
      <c r="D13" s="14"/>
      <c r="E13" s="92"/>
      <c r="F13" s="81"/>
      <c r="G13" s="5"/>
      <c r="H13" s="5"/>
    </row>
    <row r="14" spans="1:8" ht="37.5" hidden="1" customHeight="1" x14ac:dyDescent="0.3">
      <c r="A14" s="171"/>
      <c r="B14" s="173"/>
      <c r="C14" s="13"/>
      <c r="D14" s="14"/>
      <c r="E14" s="92"/>
      <c r="F14" s="81"/>
      <c r="G14" s="5"/>
      <c r="H14" s="5"/>
    </row>
    <row r="15" spans="1:8" ht="37.5" hidden="1" customHeight="1" x14ac:dyDescent="0.3">
      <c r="A15" s="71"/>
      <c r="B15" s="10"/>
      <c r="C15" s="13"/>
      <c r="D15" s="14"/>
      <c r="E15" s="92"/>
      <c r="F15" s="81"/>
      <c r="G15" s="5"/>
      <c r="H15" s="5"/>
    </row>
    <row r="16" spans="1:8" ht="37.5" hidden="1" customHeight="1" x14ac:dyDescent="0.3">
      <c r="A16" s="71"/>
      <c r="B16" s="10"/>
      <c r="C16" s="13"/>
      <c r="D16" s="14"/>
      <c r="E16" s="92"/>
      <c r="F16" s="81"/>
      <c r="G16" s="5"/>
      <c r="H16" s="5"/>
    </row>
    <row r="17" spans="1:9" ht="42" hidden="1" customHeight="1" x14ac:dyDescent="0.3">
      <c r="A17" s="69"/>
      <c r="B17" s="15"/>
      <c r="C17" s="16"/>
      <c r="D17" s="17"/>
      <c r="E17" s="94"/>
      <c r="F17" s="82"/>
      <c r="G17" s="5"/>
      <c r="H17" s="5"/>
    </row>
    <row r="18" spans="1:9" ht="37.5" hidden="1" customHeight="1" thickBot="1" x14ac:dyDescent="0.35">
      <c r="A18" s="69"/>
      <c r="B18" s="15"/>
      <c r="C18" s="16"/>
      <c r="D18" s="17"/>
      <c r="E18" s="94"/>
      <c r="F18" s="82"/>
      <c r="G18" s="5"/>
      <c r="H18" s="5"/>
    </row>
    <row r="19" spans="1:9" ht="37.5" customHeight="1" thickBot="1" x14ac:dyDescent="0.35">
      <c r="A19" s="111" t="s">
        <v>6</v>
      </c>
      <c r="B19" s="110"/>
      <c r="C19" s="110"/>
      <c r="D19" s="110"/>
      <c r="E19" s="18">
        <f>E20+E21+E26+E27+E28+E29+E30+E31+E32+E33+E34+E35+E36+E37+E38+E39</f>
        <v>42015.070000000007</v>
      </c>
      <c r="F19" s="102"/>
      <c r="G19" s="7"/>
      <c r="H19" s="7"/>
      <c r="I19" s="1"/>
    </row>
    <row r="20" spans="1:9" ht="37.5" customHeight="1" x14ac:dyDescent="0.3">
      <c r="A20" s="179">
        <v>600</v>
      </c>
      <c r="B20" s="180">
        <v>60014</v>
      </c>
      <c r="C20" s="180">
        <v>6620</v>
      </c>
      <c r="D20" s="181" t="s">
        <v>31</v>
      </c>
      <c r="E20" s="182">
        <v>143725</v>
      </c>
      <c r="F20" s="101"/>
      <c r="G20" s="7"/>
      <c r="H20" s="7"/>
    </row>
    <row r="21" spans="1:9" ht="126" customHeight="1" x14ac:dyDescent="0.3">
      <c r="A21" s="68">
        <v>801</v>
      </c>
      <c r="B21" s="8">
        <v>80101</v>
      </c>
      <c r="C21" s="8">
        <v>4790</v>
      </c>
      <c r="D21" s="12" t="s">
        <v>32</v>
      </c>
      <c r="E21" s="91">
        <v>-484725</v>
      </c>
      <c r="F21" s="83"/>
      <c r="G21" s="7"/>
      <c r="H21" s="7"/>
    </row>
    <row r="22" spans="1:9" ht="37.5" hidden="1" customHeight="1" x14ac:dyDescent="0.3">
      <c r="A22" s="93"/>
      <c r="B22" s="77"/>
      <c r="C22" s="10"/>
      <c r="D22" s="12"/>
      <c r="E22" s="70"/>
      <c r="F22" s="84"/>
      <c r="G22" s="7"/>
      <c r="H22" s="7"/>
    </row>
    <row r="23" spans="1:9" ht="37.5" hidden="1" customHeight="1" x14ac:dyDescent="0.3">
      <c r="A23" s="93"/>
      <c r="B23" s="77"/>
      <c r="C23" s="10"/>
      <c r="D23" s="12"/>
      <c r="E23" s="70"/>
      <c r="F23" s="84"/>
      <c r="G23" s="7"/>
      <c r="H23" s="7"/>
    </row>
    <row r="24" spans="1:9" ht="48" hidden="1" customHeight="1" x14ac:dyDescent="0.3">
      <c r="A24" s="93"/>
      <c r="B24" s="77"/>
      <c r="C24" s="11"/>
      <c r="D24" s="12"/>
      <c r="E24" s="70"/>
      <c r="F24" s="84"/>
      <c r="G24" s="7"/>
      <c r="H24" s="7"/>
    </row>
    <row r="25" spans="1:9" ht="37.5" hidden="1" customHeight="1" x14ac:dyDescent="0.3">
      <c r="A25" s="93"/>
      <c r="B25" s="77"/>
      <c r="C25" s="11"/>
      <c r="D25" s="12"/>
      <c r="E25" s="70"/>
      <c r="F25" s="84"/>
      <c r="G25" s="7"/>
      <c r="H25" s="7"/>
    </row>
    <row r="26" spans="1:9" ht="60.75" customHeight="1" x14ac:dyDescent="0.3">
      <c r="A26" s="72" t="s">
        <v>21</v>
      </c>
      <c r="B26" s="11" t="s">
        <v>22</v>
      </c>
      <c r="C26" s="11" t="s">
        <v>23</v>
      </c>
      <c r="D26" s="14" t="s">
        <v>29</v>
      </c>
      <c r="E26" s="70">
        <v>376000</v>
      </c>
      <c r="F26" s="83"/>
      <c r="G26" s="7"/>
      <c r="H26" s="7"/>
    </row>
    <row r="27" spans="1:9" ht="65.25" customHeight="1" x14ac:dyDescent="0.3">
      <c r="A27" s="72" t="s">
        <v>25</v>
      </c>
      <c r="B27" s="11" t="s">
        <v>26</v>
      </c>
      <c r="C27" s="11" t="s">
        <v>27</v>
      </c>
      <c r="D27" s="14" t="s">
        <v>30</v>
      </c>
      <c r="E27" s="70">
        <v>4955.07</v>
      </c>
      <c r="F27" s="83"/>
      <c r="G27" s="7"/>
      <c r="H27" s="7"/>
    </row>
    <row r="28" spans="1:9" ht="37.5" customHeight="1" x14ac:dyDescent="0.3">
      <c r="A28" s="72" t="s">
        <v>38</v>
      </c>
      <c r="B28" s="11" t="s">
        <v>36</v>
      </c>
      <c r="C28" s="11" t="s">
        <v>37</v>
      </c>
      <c r="D28" s="14" t="s">
        <v>41</v>
      </c>
      <c r="E28" s="70">
        <v>38000</v>
      </c>
      <c r="F28" s="83"/>
      <c r="G28" s="7"/>
      <c r="H28" s="7"/>
    </row>
    <row r="29" spans="1:9" ht="37.5" customHeight="1" x14ac:dyDescent="0.3">
      <c r="A29" s="72" t="s">
        <v>42</v>
      </c>
      <c r="B29" s="11" t="s">
        <v>43</v>
      </c>
      <c r="C29" s="9" t="s">
        <v>44</v>
      </c>
      <c r="D29" s="19" t="s">
        <v>47</v>
      </c>
      <c r="E29" s="95">
        <v>-16000</v>
      </c>
      <c r="F29" s="83"/>
      <c r="G29" s="5"/>
      <c r="H29" s="5"/>
    </row>
    <row r="30" spans="1:9" ht="37.5" customHeight="1" x14ac:dyDescent="0.3">
      <c r="A30" s="72" t="s">
        <v>38</v>
      </c>
      <c r="B30" s="11" t="s">
        <v>45</v>
      </c>
      <c r="C30" s="11" t="s">
        <v>46</v>
      </c>
      <c r="D30" s="14" t="s">
        <v>48</v>
      </c>
      <c r="E30" s="95">
        <v>-22000</v>
      </c>
      <c r="F30" s="83"/>
      <c r="G30" s="5"/>
      <c r="H30" s="5"/>
    </row>
    <row r="31" spans="1:9" ht="37.5" customHeight="1" x14ac:dyDescent="0.3">
      <c r="A31" s="201" t="s">
        <v>55</v>
      </c>
      <c r="B31" s="202" t="s">
        <v>56</v>
      </c>
      <c r="C31" s="203" t="s">
        <v>57</v>
      </c>
      <c r="D31" s="204" t="s">
        <v>59</v>
      </c>
      <c r="E31" s="205">
        <v>2000</v>
      </c>
      <c r="F31" s="85"/>
      <c r="G31" s="5"/>
      <c r="H31" s="5"/>
    </row>
    <row r="32" spans="1:9" ht="37.5" customHeight="1" x14ac:dyDescent="0.3">
      <c r="A32" s="206"/>
      <c r="B32" s="207"/>
      <c r="C32" s="203" t="s">
        <v>58</v>
      </c>
      <c r="D32" s="208"/>
      <c r="E32" s="205">
        <v>60</v>
      </c>
      <c r="F32" s="85"/>
      <c r="G32" s="5"/>
      <c r="H32" s="5"/>
    </row>
    <row r="33" spans="1:8" ht="37.5" customHeight="1" x14ac:dyDescent="0.3">
      <c r="A33" s="206"/>
      <c r="B33" s="202" t="s">
        <v>68</v>
      </c>
      <c r="C33" s="203" t="s">
        <v>61</v>
      </c>
      <c r="D33" s="209" t="s">
        <v>64</v>
      </c>
      <c r="E33" s="205">
        <v>40000</v>
      </c>
      <c r="F33" s="85"/>
      <c r="G33" s="5"/>
      <c r="H33" s="5"/>
    </row>
    <row r="34" spans="1:8" ht="37.5" customHeight="1" x14ac:dyDescent="0.3">
      <c r="A34" s="206"/>
      <c r="B34" s="207"/>
      <c r="C34" s="203" t="s">
        <v>62</v>
      </c>
      <c r="D34" s="209" t="s">
        <v>65</v>
      </c>
      <c r="E34" s="205">
        <v>10000</v>
      </c>
      <c r="F34" s="85"/>
      <c r="G34" s="5"/>
      <c r="H34" s="5"/>
    </row>
    <row r="35" spans="1:8" ht="37.5" customHeight="1" x14ac:dyDescent="0.3">
      <c r="A35" s="206"/>
      <c r="B35" s="202" t="s">
        <v>56</v>
      </c>
      <c r="C35" s="203" t="s">
        <v>61</v>
      </c>
      <c r="D35" s="210" t="s">
        <v>67</v>
      </c>
      <c r="E35" s="211">
        <v>40000</v>
      </c>
      <c r="F35" s="86"/>
      <c r="G35" s="5"/>
      <c r="H35" s="5"/>
    </row>
    <row r="36" spans="1:8" ht="37.5" customHeight="1" x14ac:dyDescent="0.3">
      <c r="A36" s="206"/>
      <c r="B36" s="212"/>
      <c r="C36" s="213" t="s">
        <v>62</v>
      </c>
      <c r="D36" s="214" t="s">
        <v>66</v>
      </c>
      <c r="E36" s="215">
        <v>10000</v>
      </c>
      <c r="F36" s="105"/>
      <c r="G36" s="5"/>
      <c r="H36" s="5"/>
    </row>
    <row r="37" spans="1:8" ht="66" customHeight="1" x14ac:dyDescent="0.3">
      <c r="A37" s="216" t="s">
        <v>69</v>
      </c>
      <c r="B37" s="203" t="s">
        <v>70</v>
      </c>
      <c r="C37" s="203" t="s">
        <v>63</v>
      </c>
      <c r="D37" s="210" t="s">
        <v>71</v>
      </c>
      <c r="E37" s="211">
        <v>-100000</v>
      </c>
      <c r="F37" s="178"/>
      <c r="G37" s="5"/>
      <c r="H37" s="5"/>
    </row>
    <row r="38" spans="1:8" ht="42" customHeight="1" x14ac:dyDescent="0.3">
      <c r="A38" s="216" t="s">
        <v>72</v>
      </c>
      <c r="B38" s="203" t="s">
        <v>73</v>
      </c>
      <c r="C38" s="203" t="s">
        <v>74</v>
      </c>
      <c r="D38" s="210" t="s">
        <v>78</v>
      </c>
      <c r="E38" s="211">
        <v>21500</v>
      </c>
      <c r="F38" s="178"/>
      <c r="G38" s="5"/>
      <c r="H38" s="5"/>
    </row>
    <row r="39" spans="1:8" ht="60.75" customHeight="1" thickBot="1" x14ac:dyDescent="0.35">
      <c r="A39" s="217" t="s">
        <v>42</v>
      </c>
      <c r="B39" s="218" t="s">
        <v>75</v>
      </c>
      <c r="C39" s="218" t="s">
        <v>74</v>
      </c>
      <c r="D39" s="219" t="s">
        <v>77</v>
      </c>
      <c r="E39" s="220">
        <v>-21500</v>
      </c>
      <c r="F39" s="178"/>
      <c r="G39" s="5"/>
      <c r="H39" s="5"/>
    </row>
    <row r="40" spans="1:8" ht="30" customHeight="1" thickBot="1" x14ac:dyDescent="0.35">
      <c r="A40" s="174" t="s">
        <v>7</v>
      </c>
      <c r="B40" s="175"/>
      <c r="C40" s="175"/>
      <c r="D40" s="175"/>
      <c r="E40" s="176">
        <f>E41</f>
        <v>35000</v>
      </c>
      <c r="F40" s="177"/>
      <c r="G40" s="5"/>
      <c r="H40" s="7"/>
    </row>
    <row r="41" spans="1:8" ht="30" customHeight="1" thickBot="1" x14ac:dyDescent="0.35">
      <c r="A41" s="112" t="s">
        <v>28</v>
      </c>
      <c r="B41" s="113"/>
      <c r="C41" s="113"/>
      <c r="D41" s="114"/>
      <c r="E41" s="96">
        <v>35000</v>
      </c>
      <c r="F41" s="87"/>
      <c r="G41" s="5"/>
      <c r="H41" s="5"/>
    </row>
    <row r="42" spans="1:8" ht="30" customHeight="1" thickBot="1" x14ac:dyDescent="0.35">
      <c r="A42" s="111" t="s">
        <v>8</v>
      </c>
      <c r="B42" s="110"/>
      <c r="C42" s="110"/>
      <c r="D42" s="110"/>
      <c r="E42" s="97">
        <f>E43</f>
        <v>0</v>
      </c>
      <c r="F42" s="88"/>
      <c r="G42" s="5"/>
      <c r="H42" s="5"/>
    </row>
    <row r="43" spans="1:8" ht="30" customHeight="1" thickBot="1" x14ac:dyDescent="0.35">
      <c r="A43" s="115" t="s">
        <v>17</v>
      </c>
      <c r="B43" s="116"/>
      <c r="C43" s="116"/>
      <c r="D43" s="117"/>
      <c r="E43" s="98">
        <v>0</v>
      </c>
      <c r="F43" s="89"/>
      <c r="G43" s="5"/>
      <c r="H43" s="5"/>
    </row>
    <row r="44" spans="1:8" ht="30" customHeight="1" thickBot="1" x14ac:dyDescent="0.35">
      <c r="A44" s="118" t="s">
        <v>13</v>
      </c>
      <c r="B44" s="119"/>
      <c r="C44" s="119"/>
      <c r="D44" s="120"/>
      <c r="E44" s="97" t="s">
        <v>16</v>
      </c>
      <c r="F44" s="88"/>
      <c r="G44" s="5"/>
      <c r="H44" s="7"/>
    </row>
    <row r="45" spans="1:8" ht="30" customHeight="1" thickBot="1" x14ac:dyDescent="0.35">
      <c r="A45" s="106" t="s">
        <v>17</v>
      </c>
      <c r="B45" s="107"/>
      <c r="C45" s="107"/>
      <c r="D45" s="107"/>
      <c r="E45" s="99">
        <v>0</v>
      </c>
      <c r="F45" s="90"/>
      <c r="G45" s="5"/>
      <c r="H45" s="7"/>
    </row>
    <row r="46" spans="1:8" ht="18.75" x14ac:dyDescent="0.3">
      <c r="A46" s="5"/>
      <c r="B46" s="5"/>
      <c r="C46" s="5"/>
      <c r="D46" s="5" t="s">
        <v>5</v>
      </c>
      <c r="E46" s="7">
        <f>E2</f>
        <v>7015.07</v>
      </c>
      <c r="F46" s="7"/>
      <c r="G46" s="5"/>
      <c r="H46" s="5"/>
    </row>
    <row r="47" spans="1:8" ht="18.75" x14ac:dyDescent="0.3">
      <c r="A47" s="5"/>
      <c r="B47" s="5"/>
      <c r="C47" s="5"/>
      <c r="D47" s="5" t="s">
        <v>7</v>
      </c>
      <c r="E47" s="7">
        <f>E40</f>
        <v>35000</v>
      </c>
      <c r="F47" s="5"/>
      <c r="G47" s="5"/>
      <c r="H47" s="5"/>
    </row>
    <row r="48" spans="1:8" ht="18.75" x14ac:dyDescent="0.3">
      <c r="A48" s="5"/>
      <c r="B48" s="5"/>
      <c r="C48" s="5"/>
      <c r="D48" s="5" t="s">
        <v>11</v>
      </c>
      <c r="E48" s="7">
        <f>E19</f>
        <v>42015.070000000007</v>
      </c>
      <c r="F48" s="5"/>
      <c r="G48" s="5"/>
      <c r="H48" s="5"/>
    </row>
    <row r="49" spans="1:8" ht="18.75" x14ac:dyDescent="0.3">
      <c r="A49" s="5"/>
      <c r="B49" s="5"/>
      <c r="C49" s="5"/>
      <c r="D49" s="5" t="s">
        <v>8</v>
      </c>
      <c r="E49" s="7">
        <f>E42</f>
        <v>0</v>
      </c>
      <c r="F49" s="5"/>
      <c r="G49" s="5"/>
      <c r="H49" s="5"/>
    </row>
    <row r="50" spans="1:8" ht="18.75" x14ac:dyDescent="0.3">
      <c r="A50" s="5"/>
      <c r="B50" s="5"/>
      <c r="C50" s="5"/>
      <c r="D50" s="20" t="s">
        <v>12</v>
      </c>
      <c r="E50" s="21">
        <f>E46+E47-E49-E48</f>
        <v>0</v>
      </c>
      <c r="F50" s="5"/>
      <c r="G50" s="5"/>
      <c r="H50" s="5"/>
    </row>
    <row r="51" spans="1:8" ht="18.75" x14ac:dyDescent="0.3">
      <c r="A51" s="5"/>
      <c r="B51" s="5"/>
      <c r="C51" s="5"/>
      <c r="D51" s="5"/>
      <c r="E51" s="5"/>
      <c r="F51" s="5"/>
      <c r="G51" s="5"/>
      <c r="H51" s="5"/>
    </row>
    <row r="52" spans="1:8" ht="31.5" x14ac:dyDescent="0.5">
      <c r="A52" s="2"/>
      <c r="B52" s="2"/>
      <c r="C52" s="2"/>
      <c r="D52" s="2"/>
      <c r="E52" s="2"/>
      <c r="F52" s="2"/>
      <c r="G52" s="2"/>
      <c r="H52" s="2"/>
    </row>
  </sheetData>
  <mergeCells count="20">
    <mergeCell ref="B11:B12"/>
    <mergeCell ref="B13:B14"/>
    <mergeCell ref="A31:A36"/>
    <mergeCell ref="B35:B36"/>
    <mergeCell ref="B33:B34"/>
    <mergeCell ref="A45:D45"/>
    <mergeCell ref="A2:D2"/>
    <mergeCell ref="A19:D19"/>
    <mergeCell ref="A41:D41"/>
    <mergeCell ref="A43:D43"/>
    <mergeCell ref="A44:D44"/>
    <mergeCell ref="A42:D42"/>
    <mergeCell ref="A40:D40"/>
    <mergeCell ref="A3:A4"/>
    <mergeCell ref="B3:B4"/>
    <mergeCell ref="D3:D6"/>
    <mergeCell ref="D8:D9"/>
    <mergeCell ref="B31:B32"/>
    <mergeCell ref="D31:D32"/>
    <mergeCell ref="A11:A14"/>
  </mergeCells>
  <pageMargins left="0.70866141732283472" right="0.70866141732283472" top="0.74803149606299213" bottom="0.74803149606299213" header="0.31496062992125984" footer="0.31496062992125984"/>
  <pageSetup paperSize="9" scale="4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0"/>
  <sheetViews>
    <sheetView view="pageBreakPreview" zoomScale="90" zoomScaleNormal="100" zoomScaleSheetLayoutView="90" workbookViewId="0">
      <selection activeCell="A25" sqref="A25:J25"/>
    </sheetView>
  </sheetViews>
  <sheetFormatPr defaultRowHeight="15" x14ac:dyDescent="0.25"/>
  <cols>
    <col min="1" max="1" width="12.140625" customWidth="1"/>
    <col min="2" max="2" width="8.5703125" customWidth="1"/>
    <col min="3" max="3" width="12.42578125" customWidth="1"/>
    <col min="4" max="4" width="46.140625" customWidth="1"/>
    <col min="5" max="5" width="21.140625" customWidth="1"/>
    <col min="6" max="6" width="17.42578125" customWidth="1"/>
    <col min="7" max="7" width="19.28515625" customWidth="1"/>
    <col min="8" max="8" width="13.28515625" customWidth="1"/>
    <col min="9" max="9" width="15.5703125" customWidth="1"/>
    <col min="10" max="10" width="26.5703125" customWidth="1"/>
  </cols>
  <sheetData>
    <row r="1" spans="1:10" ht="30" customHeight="1" thickBot="1" x14ac:dyDescent="0.55000000000000004">
      <c r="A1" s="140" t="s">
        <v>9</v>
      </c>
      <c r="B1" s="141"/>
      <c r="C1" s="141"/>
      <c r="D1" s="141"/>
      <c r="E1" s="141"/>
      <c r="F1" s="141"/>
      <c r="G1" s="141"/>
      <c r="H1" s="141"/>
      <c r="I1" s="142"/>
      <c r="J1" s="2"/>
    </row>
    <row r="2" spans="1:10" ht="30" customHeight="1" thickBot="1" x14ac:dyDescent="0.55000000000000004">
      <c r="A2" s="145"/>
      <c r="B2" s="146"/>
      <c r="C2" s="147"/>
      <c r="D2" s="23" t="s">
        <v>3</v>
      </c>
      <c r="E2" s="143" t="s">
        <v>14</v>
      </c>
      <c r="F2" s="151" t="s">
        <v>10</v>
      </c>
      <c r="G2" s="151"/>
      <c r="H2" s="151"/>
      <c r="I2" s="152"/>
      <c r="J2" s="2"/>
    </row>
    <row r="3" spans="1:10" ht="30" customHeight="1" thickBot="1" x14ac:dyDescent="0.55000000000000004">
      <c r="A3" s="148"/>
      <c r="B3" s="149"/>
      <c r="C3" s="150"/>
      <c r="D3" s="24"/>
      <c r="E3" s="144"/>
      <c r="F3" s="25">
        <v>2025</v>
      </c>
      <c r="G3" s="26">
        <v>2026</v>
      </c>
      <c r="H3" s="26">
        <v>2027</v>
      </c>
      <c r="I3" s="27">
        <v>2028</v>
      </c>
      <c r="J3" s="2"/>
    </row>
    <row r="4" spans="1:10" ht="26.1" hidden="1" customHeight="1" x14ac:dyDescent="0.5">
      <c r="A4" s="155"/>
      <c r="B4" s="156"/>
      <c r="C4" s="156"/>
      <c r="D4" s="159"/>
      <c r="E4" s="28"/>
      <c r="F4" s="29"/>
      <c r="G4" s="29"/>
      <c r="H4" s="30"/>
      <c r="I4" s="31"/>
      <c r="J4" s="2"/>
    </row>
    <row r="5" spans="1:10" ht="26.1" hidden="1" customHeight="1" x14ac:dyDescent="0.5">
      <c r="A5" s="157"/>
      <c r="B5" s="158"/>
      <c r="C5" s="158"/>
      <c r="D5" s="160"/>
      <c r="E5" s="32"/>
      <c r="F5" s="33"/>
      <c r="G5" s="33"/>
      <c r="H5" s="34"/>
      <c r="I5" s="35"/>
      <c r="J5" s="2"/>
    </row>
    <row r="6" spans="1:10" ht="26.1" hidden="1" customHeight="1" thickBot="1" x14ac:dyDescent="0.55000000000000004">
      <c r="A6" s="134"/>
      <c r="B6" s="135"/>
      <c r="C6" s="135"/>
      <c r="D6" s="161"/>
      <c r="E6" s="36"/>
      <c r="F6" s="37"/>
      <c r="G6" s="37"/>
      <c r="H6" s="37"/>
      <c r="I6" s="38"/>
      <c r="J6" s="2"/>
    </row>
    <row r="7" spans="1:10" ht="26.1" hidden="1" customHeight="1" thickBot="1" x14ac:dyDescent="0.55000000000000004">
      <c r="A7" s="153"/>
      <c r="B7" s="154"/>
      <c r="C7" s="154"/>
      <c r="D7" s="50"/>
      <c r="E7" s="51"/>
      <c r="F7" s="52"/>
      <c r="G7" s="52"/>
      <c r="H7" s="53"/>
      <c r="I7" s="54"/>
      <c r="J7" s="3"/>
    </row>
    <row r="8" spans="1:10" ht="26.1" hidden="1" customHeight="1" x14ac:dyDescent="0.5">
      <c r="A8" s="155"/>
      <c r="B8" s="156"/>
      <c r="C8" s="156"/>
      <c r="D8" s="162"/>
      <c r="E8" s="28"/>
      <c r="F8" s="29"/>
      <c r="G8" s="29"/>
      <c r="H8" s="43"/>
      <c r="I8" s="44"/>
      <c r="J8" s="22"/>
    </row>
    <row r="9" spans="1:10" ht="26.1" hidden="1" customHeight="1" x14ac:dyDescent="0.5">
      <c r="A9" s="157"/>
      <c r="B9" s="158"/>
      <c r="C9" s="158"/>
      <c r="D9" s="163"/>
      <c r="E9" s="32"/>
      <c r="F9" s="33"/>
      <c r="G9" s="33"/>
      <c r="H9" s="45"/>
      <c r="I9" s="46"/>
      <c r="J9" s="22"/>
    </row>
    <row r="10" spans="1:10" ht="26.1" hidden="1" customHeight="1" thickBot="1" x14ac:dyDescent="0.55000000000000004">
      <c r="A10" s="134"/>
      <c r="B10" s="135"/>
      <c r="C10" s="135"/>
      <c r="D10" s="164"/>
      <c r="E10" s="36"/>
      <c r="F10" s="37"/>
      <c r="G10" s="37"/>
      <c r="H10" s="47"/>
      <c r="I10" s="48"/>
      <c r="J10" s="2"/>
    </row>
    <row r="11" spans="1:10" ht="26.1" hidden="1" customHeight="1" x14ac:dyDescent="0.5">
      <c r="A11" s="136"/>
      <c r="B11" s="137"/>
      <c r="C11" s="137"/>
      <c r="D11" s="166"/>
      <c r="E11" s="55"/>
      <c r="F11" s="56"/>
      <c r="G11" s="56"/>
      <c r="H11" s="57"/>
      <c r="I11" s="58"/>
      <c r="J11" s="2"/>
    </row>
    <row r="12" spans="1:10" ht="26.1" hidden="1" customHeight="1" x14ac:dyDescent="0.5">
      <c r="A12" s="138"/>
      <c r="B12" s="139"/>
      <c r="C12" s="139"/>
      <c r="D12" s="167"/>
      <c r="E12" s="59"/>
      <c r="F12" s="60"/>
      <c r="G12" s="60"/>
      <c r="H12" s="61"/>
      <c r="I12" s="62"/>
      <c r="J12" s="2"/>
    </row>
    <row r="13" spans="1:10" ht="26.1" hidden="1" customHeight="1" thickBot="1" x14ac:dyDescent="0.55000000000000004">
      <c r="A13" s="132"/>
      <c r="B13" s="133"/>
      <c r="C13" s="133"/>
      <c r="D13" s="168"/>
      <c r="E13" s="63"/>
      <c r="F13" s="64"/>
      <c r="G13" s="64"/>
      <c r="H13" s="64"/>
      <c r="I13" s="65"/>
      <c r="J13" s="2"/>
    </row>
    <row r="14" spans="1:10" ht="26.1" customHeight="1" x14ac:dyDescent="0.5">
      <c r="A14" s="183" t="s">
        <v>51</v>
      </c>
      <c r="B14" s="184"/>
      <c r="C14" s="184"/>
      <c r="D14" s="185" t="s">
        <v>76</v>
      </c>
      <c r="E14" s="186">
        <v>65000</v>
      </c>
      <c r="F14" s="187">
        <v>65000</v>
      </c>
      <c r="G14" s="187"/>
      <c r="H14" s="187"/>
      <c r="I14" s="188"/>
      <c r="J14" s="2"/>
    </row>
    <row r="15" spans="1:10" ht="26.1" customHeight="1" x14ac:dyDescent="0.5">
      <c r="A15" s="189" t="s">
        <v>52</v>
      </c>
      <c r="B15" s="190"/>
      <c r="C15" s="190"/>
      <c r="D15" s="191"/>
      <c r="E15" s="192">
        <v>-21500</v>
      </c>
      <c r="F15" s="193">
        <v>-21500</v>
      </c>
      <c r="G15" s="193"/>
      <c r="H15" s="193"/>
      <c r="I15" s="194"/>
      <c r="J15" s="2"/>
    </row>
    <row r="16" spans="1:10" ht="26.1" customHeight="1" thickBot="1" x14ac:dyDescent="0.3">
      <c r="A16" s="195" t="s">
        <v>53</v>
      </c>
      <c r="B16" s="196"/>
      <c r="C16" s="196"/>
      <c r="D16" s="197"/>
      <c r="E16" s="198">
        <v>43500</v>
      </c>
      <c r="F16" s="199">
        <f>F14+F15</f>
        <v>43500</v>
      </c>
      <c r="G16" s="199"/>
      <c r="H16" s="199"/>
      <c r="I16" s="200"/>
      <c r="J16" s="100"/>
    </row>
    <row r="17" spans="1:10" ht="26.1" customHeight="1" x14ac:dyDescent="0.25">
      <c r="A17" s="136" t="s">
        <v>51</v>
      </c>
      <c r="B17" s="137"/>
      <c r="C17" s="137"/>
      <c r="D17" s="127" t="s">
        <v>50</v>
      </c>
      <c r="E17" s="55">
        <v>100000</v>
      </c>
      <c r="F17" s="56">
        <v>100000</v>
      </c>
      <c r="G17" s="56">
        <v>0</v>
      </c>
      <c r="H17" s="57">
        <v>0</v>
      </c>
      <c r="I17" s="58">
        <v>0</v>
      </c>
      <c r="J17" s="100"/>
    </row>
    <row r="18" spans="1:10" ht="26.1" customHeight="1" x14ac:dyDescent="0.25">
      <c r="A18" s="138" t="s">
        <v>52</v>
      </c>
      <c r="B18" s="139"/>
      <c r="C18" s="139"/>
      <c r="D18" s="128"/>
      <c r="E18" s="59">
        <v>-100000</v>
      </c>
      <c r="F18" s="60">
        <v>-100000</v>
      </c>
      <c r="G18" s="60">
        <v>0</v>
      </c>
      <c r="H18" s="61">
        <v>0</v>
      </c>
      <c r="I18" s="62">
        <v>0</v>
      </c>
      <c r="J18" s="100"/>
    </row>
    <row r="19" spans="1:10" ht="26.1" customHeight="1" thickBot="1" x14ac:dyDescent="0.3">
      <c r="A19" s="132" t="s">
        <v>53</v>
      </c>
      <c r="B19" s="133"/>
      <c r="C19" s="133"/>
      <c r="D19" s="129"/>
      <c r="E19" s="63">
        <v>0</v>
      </c>
      <c r="F19" s="64">
        <v>0</v>
      </c>
      <c r="G19" s="64">
        <v>0</v>
      </c>
      <c r="H19" s="66">
        <v>0</v>
      </c>
      <c r="I19" s="67">
        <v>0</v>
      </c>
      <c r="J19" s="100"/>
    </row>
    <row r="20" spans="1:10" ht="33.75" customHeight="1" thickBot="1" x14ac:dyDescent="0.3">
      <c r="A20" s="130" t="s">
        <v>34</v>
      </c>
      <c r="B20" s="131"/>
      <c r="C20" s="131"/>
      <c r="D20" s="49" t="s">
        <v>33</v>
      </c>
      <c r="E20" s="42">
        <f>F20+G20+H20+I20</f>
        <v>7884.62</v>
      </c>
      <c r="F20" s="39">
        <v>0</v>
      </c>
      <c r="G20" s="39">
        <v>7884.62</v>
      </c>
      <c r="H20" s="40">
        <v>0</v>
      </c>
      <c r="I20" s="41">
        <v>0</v>
      </c>
      <c r="J20" s="100"/>
    </row>
    <row r="21" spans="1:10" ht="33.75" customHeight="1" thickBot="1" x14ac:dyDescent="0.3">
      <c r="A21" s="130" t="s">
        <v>35</v>
      </c>
      <c r="B21" s="131"/>
      <c r="C21" s="131"/>
      <c r="D21" s="49" t="s">
        <v>33</v>
      </c>
      <c r="E21" s="42">
        <f>F21+G21+H21+I21</f>
        <v>66419.990000000005</v>
      </c>
      <c r="F21" s="39">
        <v>0</v>
      </c>
      <c r="G21" s="39">
        <v>66419.990000000005</v>
      </c>
      <c r="H21" s="40">
        <v>0</v>
      </c>
      <c r="I21" s="41">
        <v>0</v>
      </c>
      <c r="J21" s="100"/>
    </row>
    <row r="22" spans="1:10" ht="30" customHeight="1" x14ac:dyDescent="0.5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ht="30" customHeight="1" x14ac:dyDescent="0.5">
      <c r="A23" s="165"/>
      <c r="B23" s="165"/>
      <c r="C23" s="165"/>
      <c r="D23" s="165"/>
      <c r="E23" s="165"/>
      <c r="F23" s="165"/>
      <c r="G23" s="165"/>
      <c r="H23" s="165"/>
      <c r="I23" s="165"/>
      <c r="J23" s="165"/>
    </row>
    <row r="24" spans="1:10" ht="30" customHeight="1" x14ac:dyDescent="0.5">
      <c r="A24" s="165"/>
      <c r="B24" s="165"/>
      <c r="C24" s="165"/>
      <c r="D24" s="165"/>
      <c r="E24" s="165"/>
      <c r="F24" s="165"/>
      <c r="G24" s="165"/>
      <c r="H24" s="165"/>
      <c r="I24" s="165"/>
      <c r="J24" s="165"/>
    </row>
    <row r="25" spans="1:10" ht="30" customHeight="1" x14ac:dyDescent="0.5">
      <c r="A25" s="165"/>
      <c r="B25" s="165"/>
      <c r="C25" s="165"/>
      <c r="D25" s="165"/>
      <c r="E25" s="165"/>
      <c r="F25" s="165"/>
      <c r="G25" s="165"/>
      <c r="H25" s="165"/>
      <c r="I25" s="165"/>
      <c r="J25" s="165"/>
    </row>
    <row r="26" spans="1:10" ht="30" customHeight="1" x14ac:dyDescent="0.5">
      <c r="A26" s="165"/>
      <c r="B26" s="165"/>
      <c r="C26" s="165"/>
      <c r="D26" s="165"/>
      <c r="E26" s="165"/>
      <c r="F26" s="165"/>
      <c r="G26" s="165"/>
      <c r="H26" s="165"/>
      <c r="I26" s="165"/>
      <c r="J26" s="165"/>
    </row>
    <row r="27" spans="1:10" ht="30" customHeight="1" x14ac:dyDescent="0.5">
      <c r="A27" s="165"/>
      <c r="B27" s="165"/>
      <c r="C27" s="165"/>
      <c r="D27" s="165"/>
      <c r="E27" s="165"/>
      <c r="F27" s="165"/>
      <c r="G27" s="165"/>
      <c r="H27" s="165"/>
      <c r="I27" s="165"/>
      <c r="J27" s="165"/>
    </row>
    <row r="28" spans="1:10" ht="31.5" x14ac:dyDescent="0.5">
      <c r="A28" s="165"/>
      <c r="B28" s="165"/>
      <c r="C28" s="165"/>
      <c r="D28" s="165"/>
      <c r="E28" s="165"/>
      <c r="F28" s="165"/>
      <c r="G28" s="165"/>
      <c r="H28" s="165"/>
      <c r="I28" s="165"/>
      <c r="J28" s="165"/>
    </row>
    <row r="29" spans="1:10" ht="31.5" x14ac:dyDescent="0.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31.5" x14ac:dyDescent="0.5">
      <c r="A30" s="2"/>
      <c r="B30" s="2"/>
      <c r="C30" s="2"/>
      <c r="D30" s="2"/>
      <c r="E30" s="2"/>
      <c r="F30" s="2"/>
      <c r="G30" s="2"/>
      <c r="H30" s="2"/>
      <c r="I30" s="2"/>
      <c r="J30" s="2"/>
    </row>
  </sheetData>
  <mergeCells count="33">
    <mergeCell ref="D11:D13"/>
    <mergeCell ref="D14:D16"/>
    <mergeCell ref="A11:C11"/>
    <mergeCell ref="A12:C12"/>
    <mergeCell ref="A13:C13"/>
    <mergeCell ref="A14:C14"/>
    <mergeCell ref="A15:C15"/>
    <mergeCell ref="A27:J27"/>
    <mergeCell ref="A28:J28"/>
    <mergeCell ref="A26:J26"/>
    <mergeCell ref="A24:J24"/>
    <mergeCell ref="A23:J23"/>
    <mergeCell ref="A25:J25"/>
    <mergeCell ref="A1:I1"/>
    <mergeCell ref="E2:E3"/>
    <mergeCell ref="A2:C3"/>
    <mergeCell ref="F2:I2"/>
    <mergeCell ref="A10:C10"/>
    <mergeCell ref="A7:C7"/>
    <mergeCell ref="A4:C4"/>
    <mergeCell ref="A5:C5"/>
    <mergeCell ref="A6:C6"/>
    <mergeCell ref="D4:D6"/>
    <mergeCell ref="A8:C8"/>
    <mergeCell ref="A9:C9"/>
    <mergeCell ref="D8:D10"/>
    <mergeCell ref="D17:D19"/>
    <mergeCell ref="A21:C21"/>
    <mergeCell ref="A19:C19"/>
    <mergeCell ref="A20:C20"/>
    <mergeCell ref="A16:C16"/>
    <mergeCell ref="A17:C17"/>
    <mergeCell ref="A18:C1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ZMIANY DO BUDŻETU </vt:lpstr>
      <vt:lpstr>ZMIANY DO WPF  </vt:lpstr>
      <vt:lpstr>'ZMIANY DO BUDŻETU '!Obszar_wydruku</vt:lpstr>
      <vt:lpstr>'ZMIANY DO WPF 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2025-01-20T13:17:27Z</dcterms:modified>
</cp:coreProperties>
</file>