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F31D7FD-1ECD-4967-AD2E-DF6086BB5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MIANY DO BUDŻETU " sheetId="1" r:id="rId1"/>
    <sheet name="ZMIANY DO WPF  " sheetId="2" r:id="rId2"/>
  </sheets>
  <definedNames>
    <definedName name="_xlnm.Print_Area" localSheetId="0">'ZMIANY DO BUDŻETU '!$A$1:$E$116</definedName>
    <definedName name="_xlnm.Print_Area" localSheetId="1">'ZMIANY DO WPF 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" l="1"/>
  <c r="E46" i="2"/>
  <c r="G46" i="2" l="1"/>
  <c r="G43" i="2"/>
  <c r="G40" i="2"/>
  <c r="E40" i="2" s="1"/>
  <c r="G37" i="2"/>
  <c r="E37" i="2" s="1"/>
  <c r="I34" i="2"/>
  <c r="H34" i="2"/>
  <c r="G34" i="2"/>
  <c r="F34" i="2"/>
  <c r="E33" i="2"/>
  <c r="E32" i="2"/>
  <c r="E36" i="2"/>
  <c r="E35" i="2"/>
  <c r="E39" i="2"/>
  <c r="E38" i="2"/>
  <c r="E43" i="2"/>
  <c r="E42" i="2"/>
  <c r="E41" i="2"/>
  <c r="E34" i="2" l="1"/>
  <c r="E4" i="2" l="1"/>
  <c r="E32" i="1"/>
  <c r="E2" i="1"/>
  <c r="E106" i="1" l="1"/>
  <c r="E102" i="1" l="1"/>
  <c r="E112" i="1" s="1"/>
  <c r="E114" i="1" l="1"/>
  <c r="E111" i="1" l="1"/>
  <c r="E113" i="1"/>
  <c r="E115" i="1" l="1"/>
</calcChain>
</file>

<file path=xl/sharedStrings.xml><?xml version="1.0" encoding="utf-8"?>
<sst xmlns="http://schemas.openxmlformats.org/spreadsheetml/2006/main" count="86" uniqueCount="55">
  <si>
    <t>DZIAŁ</t>
  </si>
  <si>
    <t>ROZDZIAŁ</t>
  </si>
  <si>
    <t>PARAGRAF</t>
  </si>
  <si>
    <t>NAZWA ZADANIA</t>
  </si>
  <si>
    <t>WARTOŚĆ</t>
  </si>
  <si>
    <t>DOCHODY</t>
  </si>
  <si>
    <t>WYDATKI</t>
  </si>
  <si>
    <t>PRZYCHODY</t>
  </si>
  <si>
    <t>ROZCHODY</t>
  </si>
  <si>
    <t xml:space="preserve">WYDATKI </t>
  </si>
  <si>
    <t>RAZEM BILANSOWANIE ZMIAN</t>
  </si>
  <si>
    <t>FUNDUSZ SOŁECKI</t>
  </si>
  <si>
    <t>-</t>
  </si>
  <si>
    <t>754</t>
  </si>
  <si>
    <t>wolne środki z 2024 roku</t>
  </si>
  <si>
    <t>nie dotyczy</t>
  </si>
  <si>
    <t xml:space="preserve">LIMIT ZOBOWIĄZAŃ </t>
  </si>
  <si>
    <t>ŁĄCZNE NAKŁADY</t>
  </si>
  <si>
    <t>WPROWADZENIE ZADANIA DO WPF</t>
  </si>
  <si>
    <t xml:space="preserve">PRZED ZMINĄ </t>
  </si>
  <si>
    <t>ZMIANA</t>
  </si>
  <si>
    <t>PO ZMIANIE</t>
  </si>
  <si>
    <t xml:space="preserve"> </t>
  </si>
  <si>
    <t>Uregulowanie pasa drogowego drogi gminnej - ul. Kolejowej w Mykanowie</t>
  </si>
  <si>
    <t>Opracowanie projektu miejscowego planu zagospodarowania przestrzennego w  miejscowości Borowno przy ul. Długosza i Borowno Kolonia przy ul. Częstochowskiej i Klonowej</t>
  </si>
  <si>
    <t>Opracowanie projektu miejscowego planu zagospodarowania przestrzennego w  miejscowości Jamno przy ul. Kruszyńskiej</t>
  </si>
  <si>
    <t>Opracowanie projektu miejscowego planu zagospodarowania przestrzennego w  miejscowości Lubojna przy ul. Częstochowskiej i Rybna przy ul. Krętej</t>
  </si>
  <si>
    <t>Opracowanie projektu miejscowego planu zagospodarowania przestrzennego w  miejscowości Wola Hankowska przy ul. Akacjowej i Rusinów przy ul. Kasztanowej</t>
  </si>
  <si>
    <t>2030</t>
  </si>
  <si>
    <t>6330</t>
  </si>
  <si>
    <t>75404</t>
  </si>
  <si>
    <t>2300</t>
  </si>
  <si>
    <t>010</t>
  </si>
  <si>
    <t>01042</t>
  </si>
  <si>
    <t>6630</t>
  </si>
  <si>
    <t>6610</t>
  </si>
  <si>
    <t>Rozbudowa budynku Szkoły Podstawowej SPSK im. Dzieci Fatimskich o salę gimnastyczną z zapleczem szatniowym i higieniczno-sanitarnym w miejscowości Rybna</t>
  </si>
  <si>
    <t xml:space="preserve">Rozbudowa budynku Szkoły Podstawowej SPSK im. Dzieci Fatimskich o salę gimnastyczną z zapleczem szatniowym i higieniczno-sanitarnym w miejscowości Rybna /środki z Polskiego Ładu/ </t>
  </si>
  <si>
    <t>801</t>
  </si>
  <si>
    <t>80195</t>
  </si>
  <si>
    <t>6370</t>
  </si>
  <si>
    <t>6050</t>
  </si>
  <si>
    <t>758</t>
  </si>
  <si>
    <t>75814</t>
  </si>
  <si>
    <t>Budowa odcinka kanalizacji sanitarnej w Wierzchowisku na ul. Magnoliowej</t>
  </si>
  <si>
    <t>Budowa uzupełniającego zasilania elektrycznego na targowisku w Mykanowie</t>
  </si>
  <si>
    <t>Budowa oświetlenia drogowego w Gminie Mykanów - etap VI</t>
  </si>
  <si>
    <t>Budowa oświetlenia drogowego w Gminie Mykanów - etap VII</t>
  </si>
  <si>
    <t>750</t>
  </si>
  <si>
    <t>Dotacja celowa z tytułu zwrotu części wydatków wykonanych w ramach funduszu sołeckiego w 2024 roku</t>
  </si>
  <si>
    <t>Zmniejszenie dofinansowanie do budowy drogi transportu rolnego Mykanów - Stary Cykarzew zgodnie z otrzymaną umową/zmiana klasyfikacji budżetowej/</t>
  </si>
  <si>
    <t>Dofinansowanie do zakupu psa</t>
  </si>
  <si>
    <t>FS Kokawa, Radostków Kolonia, Nowy Kocin, Wierzchowisko, Wola Hankowska, Stary Cykarzew</t>
  </si>
  <si>
    <t xml:space="preserve">Dostosowanie budynku przy ul. Cichej 72 w Mykanowie na potrzeby pomieszczeń biurowych dla pracowników Urzędu Gminy Mykanów </t>
  </si>
  <si>
    <t>75023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</si>
</sst>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/>
    </xf>
    <xf numFmtId="164" fontId="7" fillId="4" borderId="14" xfId="0" applyNumberFormat="1" applyFont="1" applyFill="1" applyBorder="1" applyAlignment="1">
      <alignment vertical="center"/>
    </xf>
    <xf numFmtId="164" fontId="0" fillId="4" borderId="14" xfId="0" applyNumberFormat="1" applyFill="1" applyBorder="1" applyAlignment="1">
      <alignment vertical="center"/>
    </xf>
    <xf numFmtId="164" fontId="0" fillId="4" borderId="5" xfId="0" applyNumberFormat="1" applyFill="1" applyBorder="1" applyAlignment="1">
      <alignment vertical="center"/>
    </xf>
    <xf numFmtId="164" fontId="8" fillId="4" borderId="22" xfId="0" applyNumberFormat="1" applyFont="1" applyFill="1" applyBorder="1" applyAlignment="1">
      <alignment vertical="center"/>
    </xf>
    <xf numFmtId="164" fontId="7" fillId="4" borderId="22" xfId="0" applyNumberFormat="1" applyFont="1" applyFill="1" applyBorder="1" applyAlignment="1">
      <alignment vertical="center"/>
    </xf>
    <xf numFmtId="164" fontId="0" fillId="4" borderId="22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37" xfId="0" applyNumberFormat="1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164" fontId="4" fillId="0" borderId="33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4" fillId="0" borderId="39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8" fillId="4" borderId="13" xfId="0" applyNumberFormat="1" applyFont="1" applyFill="1" applyBorder="1" applyAlignment="1">
      <alignment vertical="center"/>
    </xf>
    <xf numFmtId="164" fontId="7" fillId="4" borderId="13" xfId="0" applyNumberFormat="1" applyFont="1" applyFill="1" applyBorder="1" applyAlignment="1">
      <alignment vertical="center"/>
    </xf>
    <xf numFmtId="164" fontId="7" fillId="4" borderId="36" xfId="0" applyNumberFormat="1" applyFont="1" applyFill="1" applyBorder="1" applyAlignment="1">
      <alignment vertical="center"/>
    </xf>
    <xf numFmtId="0" fontId="1" fillId="0" borderId="0" xfId="0" applyFont="1"/>
    <xf numFmtId="0" fontId="11" fillId="0" borderId="0" xfId="0" applyFont="1"/>
    <xf numFmtId="16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37" xfId="0" applyNumberFormat="1" applyFont="1" applyBorder="1"/>
    <xf numFmtId="0" fontId="4" fillId="0" borderId="23" xfId="0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vertical="center"/>
    </xf>
    <xf numFmtId="49" fontId="5" fillId="0" borderId="34" xfId="0" applyNumberFormat="1" applyFont="1" applyBorder="1" applyAlignment="1">
      <alignment vertical="center"/>
    </xf>
    <xf numFmtId="164" fontId="5" fillId="0" borderId="39" xfId="0" applyNumberFormat="1" applyFont="1" applyBorder="1" applyAlignment="1">
      <alignment vertical="center"/>
    </xf>
    <xf numFmtId="0" fontId="4" fillId="0" borderId="38" xfId="0" applyFont="1" applyBorder="1"/>
    <xf numFmtId="164" fontId="4" fillId="0" borderId="46" xfId="0" applyNumberFormat="1" applyFont="1" applyBorder="1"/>
    <xf numFmtId="0" fontId="3" fillId="0" borderId="0" xfId="0" applyFont="1"/>
    <xf numFmtId="164" fontId="3" fillId="0" borderId="46" xfId="0" applyNumberFormat="1" applyFont="1" applyBorder="1"/>
    <xf numFmtId="0" fontId="4" fillId="0" borderId="28" xfId="0" applyFont="1" applyBorder="1"/>
    <xf numFmtId="0" fontId="4" fillId="0" borderId="4" xfId="0" applyFont="1" applyBorder="1"/>
    <xf numFmtId="0" fontId="4" fillId="0" borderId="29" xfId="0" applyFont="1" applyBorder="1"/>
    <xf numFmtId="164" fontId="8" fillId="0" borderId="1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6" fillId="0" borderId="22" xfId="0" applyNumberFormat="1" applyFont="1" applyBorder="1"/>
    <xf numFmtId="164" fontId="0" fillId="0" borderId="22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6" fillId="0" borderId="25" xfId="0" applyNumberFormat="1" applyFont="1" applyBorder="1"/>
    <xf numFmtId="164" fontId="0" fillId="0" borderId="25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164" fontId="8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164" fontId="8" fillId="0" borderId="25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53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5" borderId="22" xfId="0" applyFont="1" applyFill="1" applyBorder="1" applyAlignment="1">
      <alignment vertical="center" wrapText="1"/>
    </xf>
    <xf numFmtId="164" fontId="8" fillId="5" borderId="22" xfId="0" applyNumberFormat="1" applyFont="1" applyFill="1" applyBorder="1" applyAlignment="1">
      <alignment vertical="center"/>
    </xf>
    <xf numFmtId="164" fontId="7" fillId="5" borderId="22" xfId="0" applyNumberFormat="1" applyFont="1" applyFill="1" applyBorder="1" applyAlignment="1">
      <alignment vertical="center"/>
    </xf>
    <xf numFmtId="164" fontId="0" fillId="5" borderId="22" xfId="0" applyNumberFormat="1" applyFill="1" applyBorder="1" applyAlignment="1">
      <alignment vertical="center"/>
    </xf>
    <xf numFmtId="164" fontId="0" fillId="5" borderId="26" xfId="0" applyNumberFormat="1" applyFill="1" applyBorder="1" applyAlignment="1">
      <alignment vertical="center"/>
    </xf>
    <xf numFmtId="0" fontId="7" fillId="5" borderId="25" xfId="0" applyFont="1" applyFill="1" applyBorder="1" applyAlignment="1">
      <alignment vertical="center" wrapText="1"/>
    </xf>
    <xf numFmtId="164" fontId="8" fillId="5" borderId="25" xfId="0" applyNumberFormat="1" applyFont="1" applyFill="1" applyBorder="1" applyAlignment="1">
      <alignment vertical="center"/>
    </xf>
    <xf numFmtId="164" fontId="7" fillId="5" borderId="25" xfId="0" applyNumberFormat="1" applyFont="1" applyFill="1" applyBorder="1" applyAlignment="1">
      <alignment vertical="center"/>
    </xf>
    <xf numFmtId="164" fontId="0" fillId="5" borderId="25" xfId="0" applyNumberFormat="1" applyFill="1" applyBorder="1" applyAlignment="1">
      <alignment vertical="center"/>
    </xf>
    <xf numFmtId="164" fontId="0" fillId="5" borderId="53" xfId="0" applyNumberFormat="1" applyFill="1" applyBorder="1" applyAlignment="1">
      <alignment vertical="center"/>
    </xf>
    <xf numFmtId="164" fontId="0" fillId="5" borderId="22" xfId="0" applyNumberFormat="1" applyFill="1" applyBorder="1"/>
    <xf numFmtId="164" fontId="0" fillId="5" borderId="26" xfId="0" applyNumberFormat="1" applyFill="1" applyBorder="1"/>
    <xf numFmtId="0" fontId="7" fillId="5" borderId="14" xfId="0" applyFont="1" applyFill="1" applyBorder="1" applyAlignment="1">
      <alignment vertical="center" wrapText="1"/>
    </xf>
    <xf numFmtId="164" fontId="8" fillId="5" borderId="14" xfId="0" applyNumberFormat="1" applyFont="1" applyFill="1" applyBorder="1" applyAlignment="1">
      <alignment vertical="center"/>
    </xf>
    <xf numFmtId="164" fontId="7" fillId="5" borderId="14" xfId="0" applyNumberFormat="1" applyFont="1" applyFill="1" applyBorder="1" applyAlignment="1">
      <alignment vertical="center"/>
    </xf>
    <xf numFmtId="164" fontId="0" fillId="5" borderId="14" xfId="0" applyNumberFormat="1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164" fontId="6" fillId="0" borderId="0" xfId="0" applyNumberFormat="1" applyFont="1"/>
    <xf numFmtId="49" fontId="4" fillId="0" borderId="3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vertical="center" wrapText="1"/>
    </xf>
    <xf numFmtId="0" fontId="5" fillId="0" borderId="0" xfId="0" applyFont="1"/>
    <xf numFmtId="49" fontId="13" fillId="0" borderId="2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3" fillId="0" borderId="27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64" fontId="3" fillId="2" borderId="5" xfId="0" applyNumberFormat="1" applyFont="1" applyFill="1" applyBorder="1"/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/>
    <xf numFmtId="49" fontId="4" fillId="0" borderId="23" xfId="0" applyNumberFormat="1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0" fillId="0" borderId="1" xfId="0" applyBorder="1"/>
    <xf numFmtId="164" fontId="6" fillId="0" borderId="25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vertical="center" wrapText="1"/>
    </xf>
    <xf numFmtId="164" fontId="8" fillId="6" borderId="14" xfId="0" applyNumberFormat="1" applyFont="1" applyFill="1" applyBorder="1" applyAlignment="1">
      <alignment vertical="center"/>
    </xf>
    <xf numFmtId="164" fontId="7" fillId="6" borderId="14" xfId="0" applyNumberFormat="1" applyFont="1" applyFill="1" applyBorder="1" applyAlignment="1">
      <alignment vertical="center"/>
    </xf>
    <xf numFmtId="164" fontId="0" fillId="6" borderId="14" xfId="0" applyNumberFormat="1" applyFill="1" applyBorder="1" applyAlignment="1">
      <alignment vertical="center"/>
    </xf>
    <xf numFmtId="164" fontId="0" fillId="6" borderId="5" xfId="0" applyNumberFormat="1" applyFill="1" applyBorder="1" applyAlignment="1">
      <alignment vertical="center"/>
    </xf>
    <xf numFmtId="164" fontId="6" fillId="6" borderId="22" xfId="0" applyNumberFormat="1" applyFont="1" applyFill="1" applyBorder="1"/>
    <xf numFmtId="164" fontId="0" fillId="6" borderId="22" xfId="0" applyNumberFormat="1" applyFill="1" applyBorder="1" applyAlignment="1">
      <alignment horizontal="center" vertical="center"/>
    </xf>
    <xf numFmtId="164" fontId="0" fillId="6" borderId="26" xfId="0" applyNumberFormat="1" applyFill="1" applyBorder="1" applyAlignment="1">
      <alignment horizontal="center" vertical="center"/>
    </xf>
    <xf numFmtId="164" fontId="6" fillId="6" borderId="1" xfId="0" applyNumberFormat="1" applyFont="1" applyFill="1" applyBorder="1"/>
    <xf numFmtId="164" fontId="0" fillId="6" borderId="1" xfId="0" applyNumberFormat="1" applyFill="1" applyBorder="1" applyAlignment="1">
      <alignment horizontal="center" vertical="center"/>
    </xf>
    <xf numFmtId="164" fontId="0" fillId="6" borderId="27" xfId="0" applyNumberFormat="1" applyFill="1" applyBorder="1" applyAlignment="1">
      <alignment horizontal="center" vertical="center"/>
    </xf>
    <xf numFmtId="164" fontId="6" fillId="6" borderId="25" xfId="0" applyNumberFormat="1" applyFont="1" applyFill="1" applyBorder="1"/>
    <xf numFmtId="164" fontId="0" fillId="6" borderId="25" xfId="0" applyNumberFormat="1" applyFill="1" applyBorder="1" applyAlignment="1">
      <alignment horizontal="center" vertical="center"/>
    </xf>
    <xf numFmtId="164" fontId="0" fillId="6" borderId="53" xfId="0" applyNumberForma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vertical="center"/>
    </xf>
    <xf numFmtId="164" fontId="7" fillId="6" borderId="22" xfId="0" applyNumberFormat="1" applyFont="1" applyFill="1" applyBorder="1" applyAlignment="1">
      <alignment horizontal="center" vertical="center"/>
    </xf>
    <xf numFmtId="164" fontId="10" fillId="6" borderId="22" xfId="0" applyNumberFormat="1" applyFont="1" applyFill="1" applyBorder="1" applyAlignment="1">
      <alignment horizontal="center" vertical="center"/>
    </xf>
    <xf numFmtId="164" fontId="10" fillId="6" borderId="26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10" fillId="6" borderId="27" xfId="0" applyNumberFormat="1" applyFont="1" applyFill="1" applyBorder="1" applyAlignment="1">
      <alignment horizontal="center" vertical="center"/>
    </xf>
    <xf numFmtId="164" fontId="8" fillId="6" borderId="25" xfId="0" applyNumberFormat="1" applyFont="1" applyFill="1" applyBorder="1" applyAlignment="1">
      <alignment vertical="center"/>
    </xf>
    <xf numFmtId="164" fontId="7" fillId="6" borderId="25" xfId="0" applyNumberFormat="1" applyFont="1" applyFill="1" applyBorder="1" applyAlignment="1">
      <alignment horizontal="center" vertical="center"/>
    </xf>
    <xf numFmtId="164" fontId="10" fillId="6" borderId="25" xfId="0" applyNumberFormat="1" applyFont="1" applyFill="1" applyBorder="1" applyAlignment="1">
      <alignment horizontal="center" vertical="center"/>
    </xf>
    <xf numFmtId="164" fontId="10" fillId="6" borderId="53" xfId="0" applyNumberFormat="1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49" fontId="4" fillId="0" borderId="23" xfId="0" applyNumberFormat="1" applyFont="1" applyBorder="1"/>
    <xf numFmtId="49" fontId="4" fillId="0" borderId="23" xfId="0" applyNumberFormat="1" applyFont="1" applyBorder="1" applyAlignment="1">
      <alignment vertical="center"/>
    </xf>
    <xf numFmtId="49" fontId="12" fillId="0" borderId="45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vertical="center"/>
    </xf>
    <xf numFmtId="0" fontId="3" fillId="0" borderId="4" xfId="0" applyFont="1" applyBorder="1"/>
    <xf numFmtId="164" fontId="3" fillId="0" borderId="2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164" fontId="4" fillId="0" borderId="26" xfId="0" applyNumberFormat="1" applyFont="1" applyBorder="1"/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164" fontId="4" fillId="0" borderId="33" xfId="0" applyNumberFormat="1" applyFont="1" applyBorder="1"/>
    <xf numFmtId="49" fontId="4" fillId="0" borderId="3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164" fontId="5" fillId="0" borderId="26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164" fontId="5" fillId="0" borderId="5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164" fontId="4" fillId="0" borderId="19" xfId="0" applyNumberFormat="1" applyFont="1" applyBorder="1"/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6" borderId="32" xfId="0" applyFont="1" applyFill="1" applyBorder="1" applyAlignment="1">
      <alignment vertical="center" wrapText="1"/>
    </xf>
    <xf numFmtId="164" fontId="0" fillId="4" borderId="44" xfId="0" applyNumberFormat="1" applyFill="1" applyBorder="1" applyAlignment="1">
      <alignment horizontal="center" vertical="center"/>
    </xf>
    <xf numFmtId="164" fontId="0" fillId="4" borderId="39" xfId="0" applyNumberFormat="1" applyFill="1" applyBorder="1" applyAlignment="1">
      <alignment horizontal="center" vertical="center"/>
    </xf>
    <xf numFmtId="164" fontId="0" fillId="4" borderId="33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32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0" fillId="4" borderId="22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164" fontId="7" fillId="6" borderId="44" xfId="0" applyNumberFormat="1" applyFont="1" applyFill="1" applyBorder="1" applyAlignment="1">
      <alignment horizontal="center" vertical="center"/>
    </xf>
    <xf numFmtId="164" fontId="7" fillId="6" borderId="39" xfId="0" applyNumberFormat="1" applyFont="1" applyFill="1" applyBorder="1" applyAlignment="1">
      <alignment horizontal="center" vertical="center"/>
    </xf>
    <xf numFmtId="164" fontId="7" fillId="6" borderId="33" xfId="0" applyNumberFormat="1" applyFont="1" applyFill="1" applyBorder="1" applyAlignment="1">
      <alignment horizontal="center" vertical="center"/>
    </xf>
    <xf numFmtId="164" fontId="7" fillId="6" borderId="30" xfId="0" applyNumberFormat="1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7" fillId="6" borderId="3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4" fontId="7" fillId="0" borderId="3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64" fontId="8" fillId="6" borderId="30" xfId="0" applyNumberFormat="1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/>
    </xf>
    <xf numFmtId="164" fontId="8" fillId="6" borderId="32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25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6"/>
  <sheetViews>
    <sheetView tabSelected="1" view="pageBreakPreview" topLeftCell="A4" zoomScale="90" zoomScaleNormal="90" zoomScaleSheetLayoutView="90" workbookViewId="0">
      <selection activeCell="D36" sqref="D36"/>
    </sheetView>
  </sheetViews>
  <sheetFormatPr defaultRowHeight="15" x14ac:dyDescent="0.25"/>
  <cols>
    <col min="1" max="1" width="15.140625" customWidth="1"/>
    <col min="2" max="2" width="17.85546875" customWidth="1"/>
    <col min="3" max="3" width="18.28515625" customWidth="1"/>
    <col min="4" max="4" width="109.42578125" customWidth="1"/>
    <col min="5" max="5" width="35.42578125" customWidth="1"/>
    <col min="6" max="6" width="14" bestFit="1" customWidth="1"/>
    <col min="7" max="7" width="22.5703125" customWidth="1"/>
    <col min="8" max="9" width="14.42578125" bestFit="1" customWidth="1"/>
    <col min="10" max="10" width="12.85546875" bestFit="1" customWidth="1"/>
  </cols>
  <sheetData>
    <row r="1" spans="1:9" ht="30" customHeight="1" thickBot="1" x14ac:dyDescent="0.35">
      <c r="A1" s="194" t="s">
        <v>0</v>
      </c>
      <c r="B1" s="195" t="s">
        <v>1</v>
      </c>
      <c r="C1" s="196" t="s">
        <v>2</v>
      </c>
      <c r="D1" s="196" t="s">
        <v>3</v>
      </c>
      <c r="E1" s="197" t="s">
        <v>4</v>
      </c>
      <c r="F1" s="5"/>
      <c r="G1" s="5"/>
    </row>
    <row r="2" spans="1:9" ht="30.75" customHeight="1" thickBot="1" x14ac:dyDescent="0.35">
      <c r="A2" s="222" t="s">
        <v>5</v>
      </c>
      <c r="B2" s="223"/>
      <c r="C2" s="223"/>
      <c r="D2" s="224"/>
      <c r="E2" s="148">
        <f>E3+E4+E5+E6+E7+E10+E11+E13+E17+E19+E18+E8+E9+E12+E14+E15+E16</f>
        <v>-3263680.9</v>
      </c>
      <c r="F2" s="5"/>
      <c r="G2" s="6"/>
    </row>
    <row r="3" spans="1:9" ht="30.75" customHeight="1" x14ac:dyDescent="0.3">
      <c r="A3" s="216">
        <v>758</v>
      </c>
      <c r="B3" s="218">
        <v>75814</v>
      </c>
      <c r="C3" s="198" t="s">
        <v>28</v>
      </c>
      <c r="D3" s="220" t="s">
        <v>49</v>
      </c>
      <c r="E3" s="199">
        <v>265820.18</v>
      </c>
      <c r="F3" s="5"/>
      <c r="G3" s="6"/>
    </row>
    <row r="4" spans="1:9" ht="30.75" customHeight="1" x14ac:dyDescent="0.3">
      <c r="A4" s="217"/>
      <c r="B4" s="219"/>
      <c r="C4" s="10" t="s">
        <v>29</v>
      </c>
      <c r="D4" s="221"/>
      <c r="E4" s="77">
        <v>146369.60999999999</v>
      </c>
      <c r="F4" s="5"/>
      <c r="G4" s="6"/>
    </row>
    <row r="5" spans="1:9" ht="30.75" customHeight="1" x14ac:dyDescent="0.3">
      <c r="A5" s="225" t="s">
        <v>32</v>
      </c>
      <c r="B5" s="244" t="s">
        <v>33</v>
      </c>
      <c r="C5" s="10" t="s">
        <v>34</v>
      </c>
      <c r="D5" s="247" t="s">
        <v>50</v>
      </c>
      <c r="E5" s="77">
        <v>-448000</v>
      </c>
      <c r="F5" s="5"/>
      <c r="G5" s="6"/>
    </row>
    <row r="6" spans="1:9" ht="30.75" customHeight="1" x14ac:dyDescent="0.3">
      <c r="A6" s="226"/>
      <c r="B6" s="245"/>
      <c r="C6" s="10" t="s">
        <v>35</v>
      </c>
      <c r="D6" s="221"/>
      <c r="E6" s="77">
        <v>248000</v>
      </c>
      <c r="F6" s="5"/>
      <c r="G6" s="6"/>
    </row>
    <row r="7" spans="1:9" ht="41.25" customHeight="1" thickBot="1" x14ac:dyDescent="0.35">
      <c r="A7" s="200" t="s">
        <v>42</v>
      </c>
      <c r="B7" s="201" t="s">
        <v>43</v>
      </c>
      <c r="C7" s="201" t="s">
        <v>40</v>
      </c>
      <c r="D7" s="202" t="s">
        <v>37</v>
      </c>
      <c r="E7" s="203">
        <v>-3475870.69</v>
      </c>
      <c r="F7" s="5"/>
      <c r="G7" s="6"/>
    </row>
    <row r="8" spans="1:9" ht="30.75" hidden="1" customHeight="1" x14ac:dyDescent="0.35">
      <c r="A8" s="136"/>
      <c r="B8" s="8"/>
      <c r="C8" s="8"/>
      <c r="D8" s="74"/>
      <c r="E8" s="77"/>
      <c r="F8" s="5"/>
      <c r="G8" s="6"/>
    </row>
    <row r="9" spans="1:9" ht="30.75" hidden="1" customHeight="1" x14ac:dyDescent="0.35">
      <c r="A9" s="136"/>
      <c r="B9" s="8"/>
      <c r="C9" s="8"/>
      <c r="D9" s="74"/>
      <c r="E9" s="77"/>
      <c r="F9" s="5"/>
      <c r="G9" s="6"/>
    </row>
    <row r="10" spans="1:9" ht="30.75" hidden="1" customHeight="1" x14ac:dyDescent="0.35">
      <c r="A10" s="136"/>
      <c r="B10" s="8"/>
      <c r="C10" s="8"/>
      <c r="D10" s="13"/>
      <c r="E10" s="77"/>
      <c r="F10" s="5"/>
      <c r="G10" s="6"/>
    </row>
    <row r="11" spans="1:9" ht="30.75" hidden="1" customHeight="1" thickBot="1" x14ac:dyDescent="0.35">
      <c r="A11" s="136"/>
      <c r="B11" s="8"/>
      <c r="C11" s="8"/>
      <c r="D11" s="13"/>
      <c r="E11" s="77"/>
      <c r="F11" s="5"/>
      <c r="G11" s="6"/>
    </row>
    <row r="12" spans="1:9" ht="30.75" hidden="1" customHeight="1" x14ac:dyDescent="0.35">
      <c r="A12" s="136"/>
      <c r="B12" s="8"/>
      <c r="C12" s="8"/>
      <c r="D12" s="13"/>
      <c r="E12" s="77"/>
      <c r="F12" s="5"/>
      <c r="G12" s="6"/>
    </row>
    <row r="13" spans="1:9" ht="30.75" hidden="1" customHeight="1" x14ac:dyDescent="0.35">
      <c r="A13" s="136"/>
      <c r="B13" s="8"/>
      <c r="C13" s="8"/>
      <c r="D13" s="52"/>
      <c r="E13" s="42"/>
      <c r="F13" s="5"/>
      <c r="G13" s="5"/>
    </row>
    <row r="14" spans="1:9" ht="30.75" hidden="1" customHeight="1" x14ac:dyDescent="0.3">
      <c r="A14" s="225"/>
      <c r="B14" s="244"/>
      <c r="C14" s="8"/>
      <c r="D14" s="52"/>
      <c r="E14" s="42"/>
      <c r="F14" s="246"/>
      <c r="G14" s="246"/>
      <c r="H14" s="246"/>
      <c r="I14" s="246"/>
    </row>
    <row r="15" spans="1:9" ht="30.75" hidden="1" customHeight="1" x14ac:dyDescent="0.3">
      <c r="A15" s="226"/>
      <c r="B15" s="245"/>
      <c r="C15" s="8"/>
      <c r="D15" s="52"/>
      <c r="E15" s="42"/>
      <c r="F15" s="246"/>
      <c r="G15" s="246"/>
      <c r="H15" s="246"/>
      <c r="I15" s="246"/>
    </row>
    <row r="16" spans="1:9" ht="30.75" hidden="1" customHeight="1" x14ac:dyDescent="0.35">
      <c r="A16" s="136"/>
      <c r="B16" s="8"/>
      <c r="C16" s="8"/>
      <c r="D16" s="52"/>
      <c r="E16" s="42"/>
      <c r="F16" s="137"/>
      <c r="G16" s="137"/>
      <c r="H16" s="137"/>
      <c r="I16" s="137"/>
    </row>
    <row r="17" spans="1:8" ht="30.75" hidden="1" customHeight="1" x14ac:dyDescent="0.35">
      <c r="A17" s="151"/>
      <c r="B17" s="75"/>
      <c r="C17" s="75"/>
      <c r="D17" s="11"/>
      <c r="E17" s="76"/>
      <c r="F17" s="5"/>
      <c r="G17" s="5"/>
    </row>
    <row r="18" spans="1:8" ht="30.75" hidden="1" customHeight="1" x14ac:dyDescent="0.35">
      <c r="A18" s="188"/>
      <c r="B18" s="150"/>
      <c r="C18" s="75"/>
      <c r="D18" s="11"/>
      <c r="E18" s="76"/>
      <c r="F18" s="5"/>
      <c r="G18" s="5"/>
    </row>
    <row r="19" spans="1:8" ht="30.75" hidden="1" customHeight="1" x14ac:dyDescent="0.35">
      <c r="A19" s="188"/>
      <c r="B19" s="150"/>
      <c r="C19" s="10"/>
      <c r="D19" s="11"/>
      <c r="E19" s="39"/>
      <c r="F19" s="5"/>
      <c r="G19" s="5"/>
    </row>
    <row r="20" spans="1:8" ht="30.75" hidden="1" customHeight="1" x14ac:dyDescent="0.35">
      <c r="A20" s="37"/>
      <c r="B20" s="7"/>
      <c r="C20" s="10"/>
      <c r="D20" s="11"/>
      <c r="E20" s="39"/>
      <c r="F20" s="6"/>
      <c r="G20" s="5"/>
    </row>
    <row r="21" spans="1:8" ht="30.75" hidden="1" customHeight="1" x14ac:dyDescent="0.35">
      <c r="A21" s="40"/>
      <c r="B21" s="9"/>
      <c r="C21" s="10"/>
      <c r="D21" s="11"/>
      <c r="E21" s="39"/>
      <c r="F21" s="5"/>
      <c r="G21" s="5"/>
    </row>
    <row r="22" spans="1:8" ht="30.75" hidden="1" customHeight="1" x14ac:dyDescent="0.35">
      <c r="A22" s="40"/>
      <c r="B22" s="9"/>
      <c r="C22" s="12"/>
      <c r="D22" s="11"/>
      <c r="E22" s="43"/>
      <c r="F22" s="5"/>
      <c r="G22" s="5"/>
    </row>
    <row r="23" spans="1:8" ht="30.75" hidden="1" customHeight="1" x14ac:dyDescent="0.35">
      <c r="A23" s="40"/>
      <c r="B23" s="9"/>
      <c r="C23" s="12"/>
      <c r="D23" s="13"/>
      <c r="E23" s="43"/>
      <c r="F23" s="5"/>
      <c r="G23" s="5"/>
    </row>
    <row r="24" spans="1:8" ht="30.75" hidden="1" customHeight="1" x14ac:dyDescent="0.35">
      <c r="A24" s="40"/>
      <c r="B24" s="9"/>
      <c r="C24" s="12"/>
      <c r="D24" s="13"/>
      <c r="E24" s="43"/>
      <c r="F24" s="5"/>
      <c r="G24" s="5"/>
    </row>
    <row r="25" spans="1:8" ht="30.75" hidden="1" customHeight="1" x14ac:dyDescent="0.35">
      <c r="A25" s="78"/>
      <c r="B25" s="41"/>
      <c r="C25" s="12"/>
      <c r="D25" s="13"/>
      <c r="E25" s="43"/>
      <c r="F25" s="5"/>
      <c r="G25" s="5"/>
    </row>
    <row r="26" spans="1:8" ht="30.75" hidden="1" customHeight="1" x14ac:dyDescent="0.35">
      <c r="A26" s="78"/>
      <c r="B26" s="41"/>
      <c r="C26" s="12"/>
      <c r="D26" s="13"/>
      <c r="E26" s="43"/>
      <c r="F26" s="5"/>
      <c r="G26" s="5"/>
    </row>
    <row r="27" spans="1:8" ht="30.75" hidden="1" customHeight="1" x14ac:dyDescent="0.35">
      <c r="A27" s="78"/>
      <c r="B27" s="41"/>
      <c r="C27" s="12"/>
      <c r="D27" s="13"/>
      <c r="E27" s="43"/>
      <c r="F27" s="5"/>
      <c r="G27" s="5"/>
    </row>
    <row r="28" spans="1:8" ht="30.75" hidden="1" customHeight="1" x14ac:dyDescent="0.35">
      <c r="A28" s="40"/>
      <c r="B28" s="9"/>
      <c r="C28" s="12"/>
      <c r="D28" s="13"/>
      <c r="E28" s="43"/>
      <c r="F28" s="5"/>
      <c r="G28" s="5"/>
    </row>
    <row r="29" spans="1:8" ht="30.75" hidden="1" customHeight="1" x14ac:dyDescent="0.35">
      <c r="A29" s="40"/>
      <c r="B29" s="9"/>
      <c r="C29" s="12"/>
      <c r="D29" s="13"/>
      <c r="E29" s="43"/>
      <c r="F29" s="5"/>
      <c r="G29" s="5"/>
    </row>
    <row r="30" spans="1:8" ht="30.75" hidden="1" customHeight="1" x14ac:dyDescent="0.35">
      <c r="A30" s="38"/>
      <c r="B30" s="14"/>
      <c r="C30" s="15"/>
      <c r="D30" s="16"/>
      <c r="E30" s="44"/>
      <c r="F30" s="5"/>
      <c r="G30" s="5"/>
    </row>
    <row r="31" spans="1:8" ht="30.75" hidden="1" customHeight="1" thickBot="1" x14ac:dyDescent="0.35">
      <c r="A31" s="38"/>
      <c r="B31" s="14"/>
      <c r="C31" s="15"/>
      <c r="D31" s="16"/>
      <c r="E31" s="44"/>
      <c r="F31" s="5"/>
      <c r="G31" s="5"/>
    </row>
    <row r="32" spans="1:8" ht="30.75" customHeight="1" thickBot="1" x14ac:dyDescent="0.35">
      <c r="A32" s="222" t="s">
        <v>6</v>
      </c>
      <c r="B32" s="223"/>
      <c r="C32" s="223"/>
      <c r="D32" s="223"/>
      <c r="E32" s="17">
        <f>E33+E34+E35+E36+E37+E38+E39+E40+E41+E42+E43+E44+E45+E46+E47+E48+E49+E50+E51+E52+E53+E54+E55+E56+E57+E58+E59+E60+E61+E62+E63+E64+E65+E66+E68+E69+E70+E71+E97+E98+E99+E100+E101</f>
        <v>-3338870.69</v>
      </c>
      <c r="F32" s="6"/>
      <c r="G32" s="6"/>
      <c r="H32" s="1"/>
    </row>
    <row r="33" spans="1:10" ht="30.75" customHeight="1" x14ac:dyDescent="0.3">
      <c r="A33" s="206" t="s">
        <v>13</v>
      </c>
      <c r="B33" s="198" t="s">
        <v>30</v>
      </c>
      <c r="C33" s="198" t="s">
        <v>31</v>
      </c>
      <c r="D33" s="207" t="s">
        <v>51</v>
      </c>
      <c r="E33" s="208">
        <v>1000</v>
      </c>
      <c r="F33" s="6"/>
      <c r="G33" s="6"/>
      <c r="H33" s="1"/>
    </row>
    <row r="34" spans="1:10" ht="30" customHeight="1" x14ac:dyDescent="0.3">
      <c r="A34" s="225" t="s">
        <v>38</v>
      </c>
      <c r="B34" s="244" t="s">
        <v>39</v>
      </c>
      <c r="C34" s="10" t="s">
        <v>40</v>
      </c>
      <c r="D34" s="247" t="s">
        <v>36</v>
      </c>
      <c r="E34" s="53">
        <v>-3475870.69</v>
      </c>
      <c r="F34" s="6"/>
      <c r="G34" s="6"/>
      <c r="H34" s="1"/>
    </row>
    <row r="35" spans="1:10" ht="30" customHeight="1" x14ac:dyDescent="0.3">
      <c r="A35" s="226"/>
      <c r="B35" s="245"/>
      <c r="C35" s="10" t="s">
        <v>41</v>
      </c>
      <c r="D35" s="221"/>
      <c r="E35" s="53">
        <v>-30000</v>
      </c>
      <c r="F35" s="6"/>
      <c r="G35" s="6"/>
      <c r="J35" s="1"/>
    </row>
    <row r="36" spans="1:10" ht="45.75" customHeight="1" x14ac:dyDescent="0.3">
      <c r="A36" s="79" t="s">
        <v>48</v>
      </c>
      <c r="B36" s="10" t="s">
        <v>54</v>
      </c>
      <c r="C36" s="10" t="s">
        <v>41</v>
      </c>
      <c r="D36" s="52" t="s">
        <v>53</v>
      </c>
      <c r="E36" s="43">
        <v>150000</v>
      </c>
      <c r="F36" s="6"/>
      <c r="G36" s="6"/>
    </row>
    <row r="37" spans="1:10" ht="30.75" customHeight="1" thickBot="1" x14ac:dyDescent="0.35">
      <c r="A37" s="200" t="s">
        <v>32</v>
      </c>
      <c r="B37" s="201" t="s">
        <v>33</v>
      </c>
      <c r="C37" s="201" t="s">
        <v>41</v>
      </c>
      <c r="D37" s="209" t="s">
        <v>44</v>
      </c>
      <c r="E37" s="210">
        <v>16000</v>
      </c>
      <c r="F37" s="6"/>
      <c r="G37" s="6"/>
    </row>
    <row r="38" spans="1:10" ht="30.75" hidden="1" customHeight="1" x14ac:dyDescent="0.35">
      <c r="A38" s="204"/>
      <c r="B38" s="205"/>
      <c r="C38" s="8"/>
      <c r="D38" s="51"/>
      <c r="E38" s="42"/>
      <c r="F38" s="6"/>
      <c r="G38" s="6"/>
    </row>
    <row r="39" spans="1:10" ht="30.75" hidden="1" customHeight="1" x14ac:dyDescent="0.35">
      <c r="A39" s="189"/>
      <c r="B39" s="149"/>
      <c r="C39" s="10"/>
      <c r="D39" s="52"/>
      <c r="E39" s="39"/>
      <c r="F39" s="6"/>
      <c r="G39" s="6"/>
    </row>
    <row r="40" spans="1:10" ht="30.75" hidden="1" customHeight="1" x14ac:dyDescent="0.35">
      <c r="A40" s="189"/>
      <c r="B40" s="149"/>
      <c r="C40" s="10"/>
      <c r="D40" s="52"/>
      <c r="E40" s="39"/>
      <c r="F40" s="6"/>
      <c r="G40" s="6"/>
    </row>
    <row r="41" spans="1:10" ht="30.75" hidden="1" customHeight="1" x14ac:dyDescent="0.35">
      <c r="A41" s="189"/>
      <c r="B41" s="149"/>
      <c r="C41" s="10"/>
      <c r="D41" s="52"/>
      <c r="E41" s="43"/>
      <c r="F41" s="6"/>
      <c r="G41" s="6"/>
    </row>
    <row r="42" spans="1:10" ht="30.75" hidden="1" customHeight="1" thickBot="1" x14ac:dyDescent="0.35">
      <c r="A42" s="189"/>
      <c r="B42" s="149"/>
      <c r="C42" s="10"/>
      <c r="D42" s="52"/>
      <c r="E42" s="43"/>
      <c r="F42" s="6"/>
      <c r="G42" s="6"/>
    </row>
    <row r="43" spans="1:10" ht="30.75" hidden="1" customHeight="1" x14ac:dyDescent="0.35">
      <c r="A43" s="189"/>
      <c r="B43" s="149"/>
      <c r="C43" s="10"/>
      <c r="D43" s="52"/>
      <c r="E43" s="39"/>
      <c r="F43" s="6"/>
      <c r="G43" s="6"/>
    </row>
    <row r="44" spans="1:10" ht="30.75" hidden="1" customHeight="1" x14ac:dyDescent="0.35">
      <c r="A44" s="189"/>
      <c r="B44" s="149"/>
      <c r="C44" s="10"/>
      <c r="D44" s="52"/>
      <c r="E44" s="43"/>
      <c r="F44" s="6"/>
      <c r="G44" s="6"/>
    </row>
    <row r="45" spans="1:10" ht="30.75" hidden="1" customHeight="1" x14ac:dyDescent="0.35">
      <c r="A45" s="189"/>
      <c r="B45" s="149"/>
      <c r="C45" s="10"/>
      <c r="D45" s="52"/>
      <c r="E45" s="43"/>
      <c r="F45" s="6"/>
      <c r="G45" s="6"/>
    </row>
    <row r="46" spans="1:10" ht="30.75" hidden="1" customHeight="1" x14ac:dyDescent="0.35">
      <c r="A46" s="189"/>
      <c r="B46" s="149"/>
      <c r="C46" s="10"/>
      <c r="D46" s="52"/>
      <c r="E46" s="43"/>
      <c r="F46" s="5"/>
      <c r="G46" s="5"/>
    </row>
    <row r="47" spans="1:10" ht="30.75" hidden="1" customHeight="1" x14ac:dyDescent="0.35">
      <c r="A47" s="79"/>
      <c r="B47" s="10"/>
      <c r="C47" s="10"/>
      <c r="D47" s="52"/>
      <c r="E47" s="43"/>
      <c r="F47" s="5"/>
      <c r="G47" s="5"/>
    </row>
    <row r="48" spans="1:10" ht="30.75" hidden="1" customHeight="1" x14ac:dyDescent="0.35">
      <c r="A48" s="189"/>
      <c r="B48" s="149"/>
      <c r="C48" s="10"/>
      <c r="D48" s="52"/>
      <c r="E48" s="43"/>
      <c r="F48" s="5"/>
      <c r="G48" s="5"/>
    </row>
    <row r="49" spans="1:9" ht="30.75" hidden="1" customHeight="1" x14ac:dyDescent="0.35">
      <c r="A49" s="189"/>
      <c r="B49" s="149"/>
      <c r="C49" s="10"/>
      <c r="D49" s="52"/>
      <c r="E49" s="43"/>
      <c r="F49" s="5"/>
      <c r="G49" s="5"/>
    </row>
    <row r="50" spans="1:9" ht="30.75" hidden="1" customHeight="1" x14ac:dyDescent="0.35">
      <c r="A50" s="79"/>
      <c r="B50" s="10"/>
      <c r="C50" s="10"/>
      <c r="D50" s="52"/>
      <c r="E50" s="43"/>
      <c r="F50" s="5"/>
      <c r="G50" s="5"/>
    </row>
    <row r="51" spans="1:9" ht="30.75" hidden="1" customHeight="1" x14ac:dyDescent="0.35">
      <c r="A51" s="79"/>
      <c r="B51" s="10"/>
      <c r="C51" s="10"/>
      <c r="D51" s="52"/>
      <c r="E51" s="43"/>
      <c r="F51" s="5"/>
      <c r="G51" s="5"/>
    </row>
    <row r="52" spans="1:9" ht="30.75" hidden="1" customHeight="1" x14ac:dyDescent="0.35">
      <c r="A52" s="79"/>
      <c r="B52" s="10"/>
      <c r="C52" s="10"/>
      <c r="D52" s="52"/>
      <c r="E52" s="43"/>
      <c r="F52" s="5"/>
      <c r="G52" s="5"/>
    </row>
    <row r="53" spans="1:9" ht="30.75" hidden="1" customHeight="1" x14ac:dyDescent="0.35">
      <c r="A53" s="79"/>
      <c r="B53" s="10"/>
      <c r="C53" s="10"/>
      <c r="D53" s="52"/>
      <c r="E53" s="43"/>
      <c r="F53" s="5"/>
      <c r="G53" s="5"/>
    </row>
    <row r="54" spans="1:9" ht="30.75" hidden="1" customHeight="1" x14ac:dyDescent="0.35">
      <c r="A54" s="80"/>
      <c r="B54" s="15"/>
      <c r="C54" s="10"/>
      <c r="D54" s="58"/>
      <c r="E54" s="43"/>
      <c r="F54" s="5"/>
      <c r="G54" s="5"/>
    </row>
    <row r="55" spans="1:9" ht="30.75" hidden="1" customHeight="1" x14ac:dyDescent="0.35">
      <c r="A55" s="80"/>
      <c r="B55" s="15"/>
      <c r="C55" s="10"/>
      <c r="D55" s="58"/>
      <c r="E55" s="43"/>
      <c r="F55" s="5"/>
      <c r="G55" s="5"/>
    </row>
    <row r="56" spans="1:9" ht="30.75" hidden="1" customHeight="1" x14ac:dyDescent="0.35">
      <c r="A56" s="189"/>
      <c r="B56" s="149"/>
      <c r="C56" s="10"/>
      <c r="D56" s="52"/>
      <c r="E56" s="43"/>
      <c r="F56" s="5"/>
      <c r="G56" s="5"/>
    </row>
    <row r="57" spans="1:9" ht="30.75" hidden="1" customHeight="1" x14ac:dyDescent="0.35">
      <c r="A57" s="189"/>
      <c r="B57" s="149"/>
      <c r="C57" s="10"/>
      <c r="D57" s="52"/>
      <c r="E57" s="43"/>
      <c r="F57" s="5"/>
      <c r="G57" s="5"/>
    </row>
    <row r="58" spans="1:9" ht="30.75" hidden="1" customHeight="1" x14ac:dyDescent="0.35">
      <c r="A58" s="189"/>
      <c r="B58" s="149"/>
      <c r="C58" s="8"/>
      <c r="D58" s="52"/>
      <c r="E58" s="43"/>
      <c r="F58" s="5"/>
      <c r="G58" s="5"/>
    </row>
    <row r="59" spans="1:9" ht="30.75" hidden="1" customHeight="1" x14ac:dyDescent="0.35">
      <c r="A59" s="189"/>
      <c r="B59" s="149"/>
      <c r="C59" s="8"/>
      <c r="D59" s="52"/>
      <c r="E59" s="43"/>
      <c r="F59" s="5"/>
      <c r="G59" s="5"/>
      <c r="I59" s="1"/>
    </row>
    <row r="60" spans="1:9" ht="30.75" hidden="1" customHeight="1" x14ac:dyDescent="0.35">
      <c r="A60" s="189"/>
      <c r="B60" s="149"/>
      <c r="C60" s="8"/>
      <c r="D60" s="52"/>
      <c r="E60" s="43"/>
      <c r="F60" s="5"/>
      <c r="G60" s="5"/>
    </row>
    <row r="61" spans="1:9" ht="30.75" hidden="1" customHeight="1" x14ac:dyDescent="0.35">
      <c r="A61" s="189"/>
      <c r="B61" s="149"/>
      <c r="C61" s="8"/>
      <c r="D61" s="52"/>
      <c r="E61" s="43"/>
      <c r="F61" s="5"/>
      <c r="G61" s="5"/>
    </row>
    <row r="62" spans="1:9" ht="30.75" hidden="1" customHeight="1" x14ac:dyDescent="0.35">
      <c r="A62" s="189"/>
      <c r="B62" s="149"/>
      <c r="C62" s="8"/>
      <c r="D62" s="52"/>
      <c r="E62" s="43"/>
      <c r="F62" s="5"/>
      <c r="G62" s="5"/>
    </row>
    <row r="63" spans="1:9" ht="30.75" hidden="1" customHeight="1" x14ac:dyDescent="0.35">
      <c r="A63" s="189"/>
      <c r="B63" s="149"/>
      <c r="C63" s="8"/>
      <c r="D63" s="52"/>
      <c r="E63" s="43"/>
      <c r="F63" s="5"/>
      <c r="G63" s="5"/>
    </row>
    <row r="64" spans="1:9" ht="30.75" hidden="1" customHeight="1" x14ac:dyDescent="0.35">
      <c r="A64" s="189"/>
      <c r="B64" s="149"/>
      <c r="C64" s="8"/>
      <c r="D64" s="52"/>
      <c r="E64" s="43"/>
      <c r="F64" s="5"/>
      <c r="G64" s="5"/>
    </row>
    <row r="65" spans="1:7" ht="30.75" hidden="1" customHeight="1" x14ac:dyDescent="0.35">
      <c r="A65" s="189"/>
      <c r="B65" s="149"/>
      <c r="C65" s="10"/>
      <c r="D65" s="52"/>
      <c r="E65" s="43"/>
      <c r="F65" s="5"/>
      <c r="G65" s="5"/>
    </row>
    <row r="66" spans="1:7" ht="30.75" hidden="1" customHeight="1" x14ac:dyDescent="0.35">
      <c r="A66" s="189"/>
      <c r="B66" s="149"/>
      <c r="C66" s="10"/>
      <c r="D66" s="52"/>
      <c r="E66" s="43"/>
      <c r="F66" s="5"/>
      <c r="G66" s="5"/>
    </row>
    <row r="67" spans="1:7" ht="30.75" hidden="1" customHeight="1" x14ac:dyDescent="0.35">
      <c r="A67" s="141"/>
      <c r="B67" s="142"/>
      <c r="C67" s="142"/>
      <c r="D67" s="143"/>
      <c r="E67" s="144"/>
      <c r="F67" s="5"/>
      <c r="G67" s="5"/>
    </row>
    <row r="68" spans="1:7" ht="30.75" hidden="1" customHeight="1" x14ac:dyDescent="0.35">
      <c r="A68" s="81"/>
      <c r="B68" s="47"/>
      <c r="C68" s="47"/>
      <c r="D68" s="52"/>
      <c r="E68" s="43"/>
      <c r="F68" s="5"/>
      <c r="G68" s="5"/>
    </row>
    <row r="69" spans="1:7" ht="30.75" hidden="1" customHeight="1" x14ac:dyDescent="0.35">
      <c r="A69" s="81"/>
      <c r="B69" s="47"/>
      <c r="C69" s="47"/>
      <c r="D69" s="52"/>
      <c r="E69" s="43"/>
      <c r="F69" s="5"/>
      <c r="G69" s="5"/>
    </row>
    <row r="70" spans="1:7" ht="30.75" hidden="1" customHeight="1" x14ac:dyDescent="0.35">
      <c r="A70" s="83"/>
      <c r="B70" s="64"/>
      <c r="C70" s="47"/>
      <c r="D70" s="52"/>
      <c r="E70" s="43"/>
      <c r="F70" s="5"/>
      <c r="G70" s="5"/>
    </row>
    <row r="71" spans="1:7" ht="30.75" hidden="1" customHeight="1" x14ac:dyDescent="0.35">
      <c r="A71" s="83"/>
      <c r="B71" s="64"/>
      <c r="C71" s="47"/>
      <c r="D71" s="52"/>
      <c r="E71" s="43"/>
      <c r="F71" s="140"/>
      <c r="G71" s="5"/>
    </row>
    <row r="72" spans="1:7" ht="30.75" hidden="1" customHeight="1" x14ac:dyDescent="0.35">
      <c r="A72" s="83"/>
      <c r="B72" s="64"/>
      <c r="C72" s="47"/>
      <c r="D72" s="52"/>
      <c r="E72" s="43"/>
      <c r="F72" s="5"/>
      <c r="G72" s="5"/>
    </row>
    <row r="73" spans="1:7" ht="30.75" hidden="1" customHeight="1" x14ac:dyDescent="0.35">
      <c r="A73" s="84"/>
      <c r="B73" s="63"/>
      <c r="C73" s="56"/>
      <c r="D73" s="51"/>
      <c r="E73" s="53"/>
      <c r="F73" s="5"/>
      <c r="G73" s="5"/>
    </row>
    <row r="74" spans="1:7" ht="30.75" hidden="1" customHeight="1" x14ac:dyDescent="0.35">
      <c r="A74" s="82"/>
      <c r="B74" s="50"/>
      <c r="C74" s="47"/>
      <c r="D74" s="57"/>
      <c r="E74" s="53"/>
      <c r="F74" s="5"/>
      <c r="G74" s="5"/>
    </row>
    <row r="75" spans="1:7" ht="30.75" hidden="1" customHeight="1" x14ac:dyDescent="0.35">
      <c r="A75" s="83"/>
      <c r="B75" s="64"/>
      <c r="C75" s="47"/>
      <c r="D75" s="52"/>
      <c r="E75" s="43"/>
      <c r="F75" s="5"/>
      <c r="G75" s="5"/>
    </row>
    <row r="76" spans="1:7" ht="30.75" hidden="1" customHeight="1" x14ac:dyDescent="0.35">
      <c r="A76" s="83"/>
      <c r="B76" s="64"/>
      <c r="C76" s="47"/>
      <c r="D76" s="52"/>
      <c r="E76" s="43"/>
      <c r="F76" s="5"/>
      <c r="G76" s="5"/>
    </row>
    <row r="77" spans="1:7" ht="30.75" hidden="1" customHeight="1" x14ac:dyDescent="0.35">
      <c r="A77" s="83"/>
      <c r="B77" s="64"/>
      <c r="C77" s="47"/>
      <c r="D77" s="52"/>
      <c r="E77" s="43"/>
      <c r="F77" s="5"/>
      <c r="G77" s="5"/>
    </row>
    <row r="78" spans="1:7" ht="30.75" hidden="1" customHeight="1" x14ac:dyDescent="0.35">
      <c r="A78" s="83"/>
      <c r="B78" s="64"/>
      <c r="C78" s="64"/>
      <c r="D78" s="48"/>
      <c r="E78" s="43"/>
      <c r="F78" s="5"/>
      <c r="G78" s="5"/>
    </row>
    <row r="79" spans="1:7" ht="30.75" hidden="1" customHeight="1" x14ac:dyDescent="0.35">
      <c r="A79" s="83"/>
      <c r="B79" s="64"/>
      <c r="C79" s="64"/>
      <c r="D79" s="52"/>
      <c r="E79" s="54"/>
      <c r="F79" s="5"/>
      <c r="G79" s="5"/>
    </row>
    <row r="80" spans="1:7" ht="30.75" hidden="1" customHeight="1" x14ac:dyDescent="0.35">
      <c r="A80" s="81"/>
      <c r="B80" s="47"/>
      <c r="C80" s="47"/>
      <c r="D80" s="52"/>
      <c r="E80" s="43"/>
      <c r="F80" s="5"/>
      <c r="G80" s="5"/>
    </row>
    <row r="81" spans="1:7" ht="30.75" hidden="1" customHeight="1" x14ac:dyDescent="0.35">
      <c r="A81" s="83"/>
      <c r="B81" s="64"/>
      <c r="C81" s="55"/>
      <c r="D81" s="52"/>
      <c r="E81" s="43"/>
      <c r="F81" s="5"/>
      <c r="G81" s="5"/>
    </row>
    <row r="82" spans="1:7" ht="30.75" hidden="1" customHeight="1" x14ac:dyDescent="0.35">
      <c r="A82" s="83"/>
      <c r="B82" s="64"/>
      <c r="C82" s="55"/>
      <c r="D82" s="52"/>
      <c r="E82" s="54"/>
      <c r="F82" s="5"/>
      <c r="G82" s="5"/>
    </row>
    <row r="83" spans="1:7" ht="30.75" hidden="1" customHeight="1" x14ac:dyDescent="0.35">
      <c r="A83" s="83"/>
      <c r="B83" s="64"/>
      <c r="C83" s="55"/>
      <c r="D83" s="52"/>
      <c r="E83" s="54"/>
      <c r="F83" s="5"/>
      <c r="G83" s="5"/>
    </row>
    <row r="84" spans="1:7" ht="30.75" hidden="1" customHeight="1" x14ac:dyDescent="0.35">
      <c r="A84" s="83"/>
      <c r="B84" s="64"/>
      <c r="C84" s="55"/>
      <c r="D84" s="52"/>
      <c r="E84" s="54"/>
      <c r="F84" s="5"/>
      <c r="G84" s="5"/>
    </row>
    <row r="85" spans="1:7" ht="30.75" hidden="1" customHeight="1" x14ac:dyDescent="0.35">
      <c r="A85" s="83"/>
      <c r="B85" s="64"/>
      <c r="C85" s="55"/>
      <c r="D85" s="52"/>
      <c r="E85" s="54"/>
      <c r="F85" s="5"/>
      <c r="G85" s="5"/>
    </row>
    <row r="86" spans="1:7" ht="30.75" hidden="1" customHeight="1" x14ac:dyDescent="0.35">
      <c r="A86" s="83"/>
      <c r="B86" s="64"/>
      <c r="C86" s="64"/>
      <c r="D86" s="52"/>
      <c r="E86" s="54"/>
      <c r="F86" s="5"/>
      <c r="G86" s="5"/>
    </row>
    <row r="87" spans="1:7" ht="30.75" hidden="1" customHeight="1" x14ac:dyDescent="0.35">
      <c r="A87" s="83"/>
      <c r="B87" s="64"/>
      <c r="C87" s="64"/>
      <c r="D87" s="52"/>
      <c r="E87" s="54"/>
      <c r="F87" s="5"/>
      <c r="G87" s="5"/>
    </row>
    <row r="88" spans="1:7" ht="30.75" hidden="1" customHeight="1" x14ac:dyDescent="0.35">
      <c r="A88" s="81"/>
      <c r="B88" s="47"/>
      <c r="C88" s="49"/>
      <c r="D88" s="52"/>
      <c r="E88" s="54"/>
      <c r="F88" s="5"/>
      <c r="G88" s="5"/>
    </row>
    <row r="89" spans="1:7" ht="30.75" hidden="1" customHeight="1" x14ac:dyDescent="0.35">
      <c r="A89" s="81"/>
      <c r="B89" s="47"/>
      <c r="C89" s="49"/>
      <c r="D89" s="52"/>
      <c r="E89" s="54"/>
      <c r="F89" s="5"/>
      <c r="G89" s="5"/>
    </row>
    <row r="90" spans="1:7" ht="30.75" hidden="1" customHeight="1" x14ac:dyDescent="0.35">
      <c r="A90" s="81"/>
      <c r="B90" s="47"/>
      <c r="C90" s="49"/>
      <c r="D90" s="52"/>
      <c r="E90" s="54"/>
      <c r="F90" s="5"/>
      <c r="G90" s="5"/>
    </row>
    <row r="91" spans="1:7" ht="30.75" hidden="1" customHeight="1" x14ac:dyDescent="0.35">
      <c r="A91" s="81"/>
      <c r="B91" s="47"/>
      <c r="C91" s="49"/>
      <c r="D91" s="52"/>
      <c r="E91" s="54"/>
      <c r="F91" s="5"/>
      <c r="G91" s="5"/>
    </row>
    <row r="92" spans="1:7" ht="30.75" hidden="1" customHeight="1" x14ac:dyDescent="0.35">
      <c r="A92" s="81"/>
      <c r="B92" s="47"/>
      <c r="C92" s="49"/>
      <c r="D92" s="52"/>
      <c r="E92" s="54"/>
      <c r="F92" s="5"/>
      <c r="G92" s="5"/>
    </row>
    <row r="93" spans="1:7" ht="30.75" hidden="1" customHeight="1" x14ac:dyDescent="0.35">
      <c r="A93" s="83"/>
      <c r="B93" s="64"/>
      <c r="C93" s="64"/>
      <c r="D93" s="52"/>
      <c r="E93" s="54"/>
      <c r="F93" s="5"/>
      <c r="G93" s="5"/>
    </row>
    <row r="94" spans="1:7" ht="30.75" hidden="1" customHeight="1" x14ac:dyDescent="0.35">
      <c r="A94" s="83"/>
      <c r="B94" s="64"/>
      <c r="C94" s="64"/>
      <c r="D94" s="52"/>
      <c r="E94" s="54"/>
      <c r="F94" s="5"/>
      <c r="G94" s="5"/>
    </row>
    <row r="95" spans="1:7" ht="30.75" hidden="1" customHeight="1" x14ac:dyDescent="0.35">
      <c r="A95" s="83"/>
      <c r="B95" s="64"/>
      <c r="C95" s="47"/>
      <c r="D95" s="52"/>
      <c r="E95" s="43"/>
      <c r="F95" s="5"/>
      <c r="G95" s="5"/>
    </row>
    <row r="96" spans="1:7" ht="30.75" hidden="1" customHeight="1" x14ac:dyDescent="0.35">
      <c r="A96" s="83"/>
      <c r="B96" s="64"/>
      <c r="C96" s="47"/>
      <c r="D96" s="52"/>
      <c r="E96" s="43"/>
      <c r="F96" s="5"/>
      <c r="G96" s="5"/>
    </row>
    <row r="97" spans="1:7" ht="30.75" hidden="1" customHeight="1" x14ac:dyDescent="0.35">
      <c r="A97" s="81"/>
      <c r="B97" s="47"/>
      <c r="C97" s="55"/>
      <c r="D97" s="48"/>
      <c r="E97" s="85"/>
      <c r="F97" s="5"/>
      <c r="G97" s="5"/>
    </row>
    <row r="98" spans="1:7" ht="30.75" hidden="1" customHeight="1" x14ac:dyDescent="0.35">
      <c r="A98" s="81"/>
      <c r="B98" s="47"/>
      <c r="C98" s="55"/>
      <c r="D98" s="48"/>
      <c r="E98" s="43"/>
      <c r="F98" s="5"/>
      <c r="G98" s="5"/>
    </row>
    <row r="99" spans="1:7" ht="30.75" hidden="1" customHeight="1" x14ac:dyDescent="0.35">
      <c r="A99" s="81"/>
      <c r="B99" s="47"/>
      <c r="C99" s="55"/>
      <c r="D99" s="48"/>
      <c r="E99" s="43"/>
      <c r="F99" s="5"/>
      <c r="G99" s="5"/>
    </row>
    <row r="100" spans="1:7" ht="30.75" hidden="1" customHeight="1" x14ac:dyDescent="0.35">
      <c r="A100" s="81"/>
      <c r="B100" s="47"/>
      <c r="C100" s="55"/>
      <c r="D100" s="48"/>
      <c r="E100" s="43"/>
      <c r="F100" s="5"/>
      <c r="G100" s="5"/>
    </row>
    <row r="101" spans="1:7" ht="30.75" hidden="1" customHeight="1" thickBot="1" x14ac:dyDescent="0.35">
      <c r="A101" s="190"/>
      <c r="B101" s="145"/>
      <c r="C101" s="146"/>
      <c r="D101" s="147"/>
      <c r="E101" s="191"/>
      <c r="F101" s="5"/>
      <c r="G101" s="5"/>
    </row>
    <row r="102" spans="1:7" ht="30.75" customHeight="1" thickBot="1" x14ac:dyDescent="0.35">
      <c r="A102" s="222" t="s">
        <v>7</v>
      </c>
      <c r="B102" s="223"/>
      <c r="C102" s="223"/>
      <c r="D102" s="223"/>
      <c r="E102" s="17">
        <f>E103+E104+E105</f>
        <v>-75189.789999999994</v>
      </c>
      <c r="F102" s="5"/>
      <c r="G102" s="6"/>
    </row>
    <row r="103" spans="1:7" ht="30.75" customHeight="1" thickBot="1" x14ac:dyDescent="0.35">
      <c r="A103" s="237" t="s">
        <v>14</v>
      </c>
      <c r="B103" s="238"/>
      <c r="C103" s="238"/>
      <c r="D103" s="238"/>
      <c r="E103" s="211">
        <v>-75189.789999999994</v>
      </c>
      <c r="F103" s="5"/>
      <c r="G103" s="5"/>
    </row>
    <row r="104" spans="1:7" ht="30.75" hidden="1" customHeight="1" x14ac:dyDescent="0.35">
      <c r="A104" s="229"/>
      <c r="B104" s="230"/>
      <c r="C104" s="230"/>
      <c r="D104" s="230"/>
      <c r="E104" s="42"/>
      <c r="F104" s="5"/>
      <c r="G104" s="5"/>
    </row>
    <row r="105" spans="1:7" ht="30.75" hidden="1" customHeight="1" thickBot="1" x14ac:dyDescent="0.35">
      <c r="A105" s="242"/>
      <c r="B105" s="243"/>
      <c r="C105" s="243"/>
      <c r="D105" s="243"/>
      <c r="E105" s="59"/>
      <c r="F105" s="5"/>
      <c r="G105" s="5"/>
    </row>
    <row r="106" spans="1:7" ht="30.75" customHeight="1" thickBot="1" x14ac:dyDescent="0.35">
      <c r="A106" s="231" t="s">
        <v>8</v>
      </c>
      <c r="B106" s="232"/>
      <c r="C106" s="232"/>
      <c r="D106" s="233"/>
      <c r="E106" s="45">
        <f>E108+E107</f>
        <v>0</v>
      </c>
      <c r="F106" s="5"/>
      <c r="G106" s="5"/>
    </row>
    <row r="107" spans="1:7" ht="30.75" customHeight="1" thickBot="1" x14ac:dyDescent="0.35">
      <c r="A107" s="234" t="s">
        <v>15</v>
      </c>
      <c r="B107" s="235"/>
      <c r="C107" s="235"/>
      <c r="D107" s="236"/>
      <c r="E107" s="212"/>
      <c r="F107" s="5"/>
      <c r="G107" s="5"/>
    </row>
    <row r="108" spans="1:7" ht="30.75" hidden="1" customHeight="1" thickBot="1" x14ac:dyDescent="0.35">
      <c r="A108" s="239"/>
      <c r="B108" s="240"/>
      <c r="C108" s="240"/>
      <c r="D108" s="241"/>
      <c r="E108" s="65"/>
      <c r="F108" s="5"/>
      <c r="G108" s="5"/>
    </row>
    <row r="109" spans="1:7" ht="30.75" customHeight="1" thickBot="1" x14ac:dyDescent="0.35">
      <c r="A109" s="231" t="s">
        <v>11</v>
      </c>
      <c r="B109" s="232"/>
      <c r="C109" s="232"/>
      <c r="D109" s="233"/>
      <c r="E109" s="45" t="s">
        <v>12</v>
      </c>
      <c r="F109" s="5"/>
      <c r="G109" s="6"/>
    </row>
    <row r="110" spans="1:7" ht="30.75" customHeight="1" thickBot="1" x14ac:dyDescent="0.35">
      <c r="A110" s="227" t="s">
        <v>52</v>
      </c>
      <c r="B110" s="228"/>
      <c r="C110" s="228"/>
      <c r="D110" s="228"/>
      <c r="E110" s="46">
        <v>0</v>
      </c>
      <c r="F110" s="5"/>
      <c r="G110" s="6"/>
    </row>
    <row r="111" spans="1:7" ht="18.75" x14ac:dyDescent="0.3">
      <c r="A111" s="213"/>
      <c r="B111" s="214"/>
      <c r="C111" s="214"/>
      <c r="D111" s="214" t="s">
        <v>5</v>
      </c>
      <c r="E111" s="215">
        <f>E2</f>
        <v>-3263680.9</v>
      </c>
      <c r="F111" s="5"/>
      <c r="G111" s="5"/>
    </row>
    <row r="112" spans="1:7" ht="18.75" x14ac:dyDescent="0.3">
      <c r="A112" s="86"/>
      <c r="B112" s="5"/>
      <c r="C112" s="5"/>
      <c r="D112" s="5" t="s">
        <v>7</v>
      </c>
      <c r="E112" s="87">
        <f>E102</f>
        <v>-75189.789999999994</v>
      </c>
      <c r="F112" s="5"/>
      <c r="G112" s="5"/>
    </row>
    <row r="113" spans="1:7" ht="18.75" x14ac:dyDescent="0.3">
      <c r="A113" s="86"/>
      <c r="B113" s="5"/>
      <c r="C113" s="5"/>
      <c r="D113" s="5" t="s">
        <v>9</v>
      </c>
      <c r="E113" s="87">
        <f>E32</f>
        <v>-3338870.69</v>
      </c>
      <c r="F113" s="5"/>
      <c r="G113" s="5"/>
    </row>
    <row r="114" spans="1:7" ht="18.75" x14ac:dyDescent="0.3">
      <c r="A114" s="86"/>
      <c r="B114" s="5"/>
      <c r="C114" s="5"/>
      <c r="D114" s="5" t="s">
        <v>8</v>
      </c>
      <c r="E114" s="87">
        <f>E106</f>
        <v>0</v>
      </c>
      <c r="F114" s="5"/>
      <c r="G114" s="5"/>
    </row>
    <row r="115" spans="1:7" ht="18.75" x14ac:dyDescent="0.3">
      <c r="A115" s="86"/>
      <c r="B115" s="5"/>
      <c r="C115" s="5"/>
      <c r="D115" s="88" t="s">
        <v>10</v>
      </c>
      <c r="E115" s="89">
        <f>E111+E112-E114-E113</f>
        <v>0</v>
      </c>
      <c r="F115" s="5"/>
      <c r="G115" s="5"/>
    </row>
    <row r="116" spans="1:7" ht="19.5" thickBot="1" x14ac:dyDescent="0.35">
      <c r="A116" s="90"/>
      <c r="B116" s="91"/>
      <c r="C116" s="91"/>
      <c r="D116" s="192"/>
      <c r="E116" s="193"/>
      <c r="F116" s="5"/>
      <c r="G116" s="5"/>
    </row>
    <row r="117" spans="1:7" ht="7.9" customHeight="1" x14ac:dyDescent="0.3">
      <c r="A117" s="86"/>
      <c r="B117" s="5"/>
      <c r="C117" s="5"/>
      <c r="D117" s="88"/>
      <c r="E117" s="89"/>
      <c r="F117" s="5"/>
      <c r="G117" s="5"/>
    </row>
    <row r="118" spans="1:7" ht="18.75" hidden="1" x14ac:dyDescent="0.3">
      <c r="A118" s="86"/>
      <c r="B118" s="5"/>
      <c r="C118" s="5"/>
      <c r="D118" s="88"/>
      <c r="E118" s="89"/>
      <c r="F118" s="5"/>
      <c r="G118" s="5"/>
    </row>
    <row r="119" spans="1:7" s="5" customFormat="1" ht="18.75" hidden="1" x14ac:dyDescent="0.3">
      <c r="A119" s="86"/>
      <c r="D119" s="88"/>
      <c r="E119" s="89"/>
      <c r="F119" s="138"/>
    </row>
    <row r="120" spans="1:7" s="5" customFormat="1" ht="19.5" hidden="1" thickBot="1" x14ac:dyDescent="0.35">
      <c r="A120" s="90"/>
      <c r="B120" s="91"/>
      <c r="C120" s="91"/>
      <c r="D120" s="91"/>
      <c r="E120" s="92"/>
    </row>
    <row r="121" spans="1:7" s="5" customFormat="1" ht="31.5" x14ac:dyDescent="0.5">
      <c r="A121" s="2"/>
      <c r="B121" s="2"/>
      <c r="C121" s="2"/>
      <c r="D121" s="2"/>
      <c r="E121" s="2"/>
    </row>
    <row r="122" spans="1:7" s="5" customFormat="1" ht="18.75" x14ac:dyDescent="0.3">
      <c r="A122"/>
      <c r="B122"/>
      <c r="C122"/>
      <c r="D122"/>
      <c r="E122"/>
    </row>
    <row r="123" spans="1:7" s="5" customFormat="1" ht="18.75" x14ac:dyDescent="0.3">
      <c r="A123"/>
      <c r="B123"/>
      <c r="C123"/>
      <c r="D123"/>
      <c r="E123"/>
    </row>
    <row r="124" spans="1:7" s="5" customFormat="1" ht="18.75" x14ac:dyDescent="0.3">
      <c r="A124"/>
      <c r="B124"/>
      <c r="C124"/>
      <c r="D124"/>
      <c r="E124"/>
    </row>
    <row r="125" spans="1:7" s="5" customFormat="1" ht="18.75" x14ac:dyDescent="0.3">
      <c r="A125"/>
      <c r="B125"/>
      <c r="C125"/>
      <c r="D125"/>
      <c r="E125"/>
    </row>
    <row r="126" spans="1:7" ht="31.5" x14ac:dyDescent="0.5">
      <c r="F126" s="2"/>
      <c r="G126" s="2"/>
    </row>
  </sheetData>
  <mergeCells count="23">
    <mergeCell ref="A102:D102"/>
    <mergeCell ref="B14:B15"/>
    <mergeCell ref="F14:I15"/>
    <mergeCell ref="D5:D6"/>
    <mergeCell ref="A5:A6"/>
    <mergeCell ref="B5:B6"/>
    <mergeCell ref="A34:A35"/>
    <mergeCell ref="B34:B35"/>
    <mergeCell ref="D34:D35"/>
    <mergeCell ref="A110:D110"/>
    <mergeCell ref="A104:D104"/>
    <mergeCell ref="A106:D106"/>
    <mergeCell ref="A107:D107"/>
    <mergeCell ref="A103:D103"/>
    <mergeCell ref="A108:D108"/>
    <mergeCell ref="A109:D109"/>
    <mergeCell ref="A105:D105"/>
    <mergeCell ref="A3:A4"/>
    <mergeCell ref="B3:B4"/>
    <mergeCell ref="D3:D4"/>
    <mergeCell ref="A2:D2"/>
    <mergeCell ref="A32:D32"/>
    <mergeCell ref="A14:A1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3" manualBreakCount="3">
    <brk id="31" min="2" max="4" man="1"/>
    <brk id="55" min="2" max="4" man="1"/>
    <brk id="11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46"/>
  <sheetViews>
    <sheetView view="pageBreakPreview" topLeftCell="A20" zoomScale="90" zoomScaleSheetLayoutView="90" workbookViewId="0">
      <selection activeCell="M35" sqref="M35"/>
    </sheetView>
  </sheetViews>
  <sheetFormatPr defaultRowHeight="15" x14ac:dyDescent="0.25"/>
  <cols>
    <col min="1" max="1" width="12.140625" customWidth="1"/>
    <col min="2" max="2" width="8.5703125" customWidth="1"/>
    <col min="3" max="3" width="12.42578125" customWidth="1"/>
    <col min="4" max="4" width="46.85546875" customWidth="1"/>
    <col min="5" max="5" width="21.140625" customWidth="1"/>
    <col min="6" max="6" width="17.42578125" customWidth="1"/>
    <col min="7" max="7" width="19.28515625" customWidth="1"/>
    <col min="8" max="8" width="16.85546875" customWidth="1"/>
    <col min="9" max="9" width="15.5703125" customWidth="1"/>
    <col min="10" max="10" width="26.5703125" customWidth="1"/>
    <col min="14" max="14" width="12.85546875" bestFit="1" customWidth="1"/>
    <col min="15" max="15" width="10.140625" bestFit="1" customWidth="1"/>
  </cols>
  <sheetData>
    <row r="1" spans="1:10" ht="30" customHeight="1" thickBot="1" x14ac:dyDescent="0.55000000000000004">
      <c r="A1" s="327"/>
      <c r="B1" s="328"/>
      <c r="C1" s="328"/>
      <c r="D1" s="328"/>
      <c r="E1" s="328"/>
      <c r="F1" s="328"/>
      <c r="G1" s="328"/>
      <c r="H1" s="328"/>
      <c r="I1" s="329"/>
      <c r="J1" s="2"/>
    </row>
    <row r="2" spans="1:10" ht="27" customHeight="1" thickBot="1" x14ac:dyDescent="0.55000000000000004">
      <c r="A2" s="332"/>
      <c r="B2" s="333"/>
      <c r="C2" s="334"/>
      <c r="D2" s="19"/>
      <c r="E2" s="330" t="s">
        <v>17</v>
      </c>
      <c r="F2" s="338" t="s">
        <v>16</v>
      </c>
      <c r="G2" s="338"/>
      <c r="H2" s="338"/>
      <c r="I2" s="339"/>
      <c r="J2" s="2"/>
    </row>
    <row r="3" spans="1:10" ht="30" customHeight="1" thickBot="1" x14ac:dyDescent="0.55000000000000004">
      <c r="A3" s="335"/>
      <c r="B3" s="336"/>
      <c r="C3" s="337"/>
      <c r="D3" s="20"/>
      <c r="E3" s="331"/>
      <c r="F3" s="21">
        <v>2025</v>
      </c>
      <c r="G3" s="22">
        <v>2026</v>
      </c>
      <c r="H3" s="22">
        <v>2027</v>
      </c>
      <c r="I3" s="23">
        <v>2028</v>
      </c>
      <c r="J3" s="2"/>
    </row>
    <row r="4" spans="1:10" ht="26.1" customHeight="1" x14ac:dyDescent="0.5">
      <c r="A4" s="312" t="s">
        <v>18</v>
      </c>
      <c r="B4" s="313"/>
      <c r="C4" s="314"/>
      <c r="D4" s="342" t="s">
        <v>23</v>
      </c>
      <c r="E4" s="305">
        <f>F4+G4+H4+I4</f>
        <v>16500</v>
      </c>
      <c r="F4" s="345">
        <v>0</v>
      </c>
      <c r="G4" s="345">
        <v>16500</v>
      </c>
      <c r="H4" s="345"/>
      <c r="I4" s="348"/>
      <c r="J4" s="2"/>
    </row>
    <row r="5" spans="1:10" ht="26.1" customHeight="1" x14ac:dyDescent="0.5">
      <c r="A5" s="315"/>
      <c r="B5" s="316"/>
      <c r="C5" s="317"/>
      <c r="D5" s="343"/>
      <c r="E5" s="306"/>
      <c r="F5" s="346"/>
      <c r="G5" s="346"/>
      <c r="H5" s="346"/>
      <c r="I5" s="349"/>
      <c r="J5" s="2"/>
    </row>
    <row r="6" spans="1:10" ht="26.1" customHeight="1" thickBot="1" x14ac:dyDescent="0.55000000000000004">
      <c r="A6" s="318"/>
      <c r="B6" s="319"/>
      <c r="C6" s="320"/>
      <c r="D6" s="344"/>
      <c r="E6" s="307"/>
      <c r="F6" s="347"/>
      <c r="G6" s="347"/>
      <c r="H6" s="347"/>
      <c r="I6" s="350"/>
      <c r="J6" s="66"/>
    </row>
    <row r="7" spans="1:10" ht="26.1" hidden="1" customHeight="1" thickBot="1" x14ac:dyDescent="0.55000000000000004">
      <c r="A7" s="340"/>
      <c r="B7" s="341"/>
      <c r="C7" s="341"/>
      <c r="D7" s="24"/>
      <c r="E7" s="25"/>
      <c r="F7" s="26"/>
      <c r="G7" s="26"/>
      <c r="H7" s="27"/>
      <c r="I7" s="28"/>
      <c r="J7" s="3"/>
    </row>
    <row r="8" spans="1:10" ht="26.1" hidden="1" customHeight="1" x14ac:dyDescent="0.5">
      <c r="A8" s="272"/>
      <c r="B8" s="273"/>
      <c r="C8" s="274"/>
      <c r="D8" s="290"/>
      <c r="E8" s="266"/>
      <c r="F8" s="269"/>
      <c r="G8" s="269"/>
      <c r="H8" s="263"/>
      <c r="I8" s="260"/>
      <c r="J8" s="18"/>
    </row>
    <row r="9" spans="1:10" ht="26.1" hidden="1" customHeight="1" x14ac:dyDescent="0.5">
      <c r="A9" s="275"/>
      <c r="B9" s="276"/>
      <c r="C9" s="277"/>
      <c r="D9" s="291"/>
      <c r="E9" s="267"/>
      <c r="F9" s="270"/>
      <c r="G9" s="270"/>
      <c r="H9" s="264"/>
      <c r="I9" s="261"/>
      <c r="J9" s="18"/>
    </row>
    <row r="10" spans="1:10" ht="26.1" hidden="1" customHeight="1" thickBot="1" x14ac:dyDescent="0.55000000000000004">
      <c r="A10" s="278"/>
      <c r="B10" s="279"/>
      <c r="C10" s="280"/>
      <c r="D10" s="292"/>
      <c r="E10" s="268"/>
      <c r="F10" s="271"/>
      <c r="G10" s="271"/>
      <c r="H10" s="265"/>
      <c r="I10" s="262"/>
      <c r="J10" s="2"/>
    </row>
    <row r="11" spans="1:10" ht="26.1" hidden="1" customHeight="1" x14ac:dyDescent="0.5">
      <c r="A11" s="284"/>
      <c r="B11" s="285"/>
      <c r="C11" s="285"/>
      <c r="D11" s="281"/>
      <c r="E11" s="29"/>
      <c r="F11" s="30"/>
      <c r="G11" s="30"/>
      <c r="H11" s="31"/>
      <c r="I11" s="32"/>
      <c r="J11" s="2"/>
    </row>
    <row r="12" spans="1:10" ht="26.1" hidden="1" customHeight="1" x14ac:dyDescent="0.5">
      <c r="A12" s="286"/>
      <c r="B12" s="287"/>
      <c r="C12" s="287"/>
      <c r="D12" s="282"/>
      <c r="E12" s="33"/>
      <c r="F12" s="34"/>
      <c r="G12" s="34"/>
      <c r="H12" s="35"/>
      <c r="I12" s="36"/>
      <c r="J12" s="2"/>
    </row>
    <row r="13" spans="1:10" ht="26.1" hidden="1" customHeight="1" thickBot="1" x14ac:dyDescent="0.55000000000000004">
      <c r="A13" s="288"/>
      <c r="B13" s="289"/>
      <c r="C13" s="289"/>
      <c r="D13" s="283"/>
      <c r="E13" s="67"/>
      <c r="F13" s="68"/>
      <c r="G13" s="68"/>
      <c r="H13" s="68"/>
      <c r="I13" s="69"/>
      <c r="J13" s="2"/>
    </row>
    <row r="14" spans="1:10" ht="26.1" customHeight="1" x14ac:dyDescent="0.5">
      <c r="A14" s="248" t="s">
        <v>18</v>
      </c>
      <c r="B14" s="249"/>
      <c r="C14" s="250"/>
      <c r="D14" s="257" t="s">
        <v>46</v>
      </c>
      <c r="E14" s="354">
        <v>210000</v>
      </c>
      <c r="F14" s="296"/>
      <c r="G14" s="296">
        <v>2000</v>
      </c>
      <c r="H14" s="296">
        <v>208000</v>
      </c>
      <c r="I14" s="293"/>
      <c r="J14" s="60"/>
    </row>
    <row r="15" spans="1:10" ht="26.1" customHeight="1" x14ac:dyDescent="0.5">
      <c r="A15" s="251"/>
      <c r="B15" s="252"/>
      <c r="C15" s="253"/>
      <c r="D15" s="258"/>
      <c r="E15" s="355"/>
      <c r="F15" s="297"/>
      <c r="G15" s="297"/>
      <c r="H15" s="297"/>
      <c r="I15" s="294"/>
      <c r="J15" s="60"/>
    </row>
    <row r="16" spans="1:10" ht="26.1" customHeight="1" thickBot="1" x14ac:dyDescent="0.3">
      <c r="A16" s="254"/>
      <c r="B16" s="255"/>
      <c r="C16" s="256"/>
      <c r="D16" s="259"/>
      <c r="E16" s="356"/>
      <c r="F16" s="298"/>
      <c r="G16" s="298"/>
      <c r="H16" s="298"/>
      <c r="I16" s="295"/>
      <c r="J16" s="61"/>
    </row>
    <row r="17" spans="1:69" ht="26.1" customHeight="1" x14ac:dyDescent="0.25">
      <c r="A17" s="312" t="s">
        <v>18</v>
      </c>
      <c r="B17" s="313"/>
      <c r="C17" s="314"/>
      <c r="D17" s="321" t="s">
        <v>47</v>
      </c>
      <c r="E17" s="305">
        <v>282000</v>
      </c>
      <c r="F17" s="345"/>
      <c r="G17" s="345">
        <v>2000</v>
      </c>
      <c r="H17" s="324"/>
      <c r="I17" s="302">
        <v>280000</v>
      </c>
      <c r="J17" s="62"/>
    </row>
    <row r="18" spans="1:69" ht="26.1" customHeight="1" x14ac:dyDescent="0.25">
      <c r="A18" s="315"/>
      <c r="B18" s="316"/>
      <c r="C18" s="317"/>
      <c r="D18" s="322"/>
      <c r="E18" s="306"/>
      <c r="F18" s="346"/>
      <c r="G18" s="346"/>
      <c r="H18" s="325"/>
      <c r="I18" s="303"/>
      <c r="J18" s="62"/>
    </row>
    <row r="19" spans="1:69" s="155" customFormat="1" ht="26.1" customHeight="1" thickBot="1" x14ac:dyDescent="0.3">
      <c r="A19" s="318"/>
      <c r="B19" s="319"/>
      <c r="C19" s="320"/>
      <c r="D19" s="323"/>
      <c r="E19" s="307"/>
      <c r="F19" s="347"/>
      <c r="G19" s="347"/>
      <c r="H19" s="326"/>
      <c r="I19" s="304"/>
      <c r="J19" s="6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ht="39" customHeight="1" thickBot="1" x14ac:dyDescent="0.3">
      <c r="A20" s="310" t="s">
        <v>18</v>
      </c>
      <c r="B20" s="311"/>
      <c r="C20" s="311"/>
      <c r="D20" s="159" t="s">
        <v>45</v>
      </c>
      <c r="E20" s="160">
        <v>52000</v>
      </c>
      <c r="F20" s="161">
        <v>50000</v>
      </c>
      <c r="G20" s="161">
        <v>2000</v>
      </c>
      <c r="H20" s="162"/>
      <c r="I20" s="163"/>
      <c r="J20" s="62"/>
    </row>
    <row r="21" spans="1:69" ht="33.75" hidden="1" customHeight="1" thickBot="1" x14ac:dyDescent="0.3">
      <c r="A21" s="299" t="s">
        <v>18</v>
      </c>
      <c r="B21" s="300"/>
      <c r="C21" s="301"/>
      <c r="D21" s="130"/>
      <c r="E21" s="131"/>
      <c r="F21" s="132"/>
      <c r="G21" s="132"/>
      <c r="H21" s="133"/>
      <c r="I21" s="134"/>
      <c r="J21" s="139"/>
    </row>
    <row r="22" spans="1:69" ht="51.75" hidden="1" customHeight="1" x14ac:dyDescent="0.25">
      <c r="A22" s="152" t="s">
        <v>18</v>
      </c>
      <c r="B22" s="153"/>
      <c r="C22" s="154"/>
      <c r="D22" s="108"/>
      <c r="E22" s="109"/>
      <c r="F22" s="110"/>
      <c r="G22" s="110"/>
      <c r="H22" s="116"/>
      <c r="I22" s="117"/>
      <c r="J22" s="62"/>
      <c r="T22" t="s">
        <v>22</v>
      </c>
    </row>
    <row r="23" spans="1:69" ht="51.75" hidden="1" customHeight="1" thickBot="1" x14ac:dyDescent="0.3">
      <c r="A23" s="318"/>
      <c r="B23" s="319"/>
      <c r="C23" s="320"/>
      <c r="D23" s="111"/>
      <c r="E23" s="112"/>
      <c r="F23" s="113"/>
      <c r="G23" s="113"/>
      <c r="H23" s="114"/>
      <c r="I23" s="115"/>
      <c r="J23" s="62"/>
    </row>
    <row r="24" spans="1:69" ht="51" hidden="1" customHeight="1" x14ac:dyDescent="0.25">
      <c r="A24" s="377" t="s">
        <v>18</v>
      </c>
      <c r="B24" s="378"/>
      <c r="C24" s="379"/>
      <c r="D24" s="118"/>
      <c r="E24" s="119"/>
      <c r="F24" s="120"/>
      <c r="G24" s="128"/>
      <c r="H24" s="128"/>
      <c r="I24" s="129"/>
      <c r="J24" s="139"/>
    </row>
    <row r="25" spans="1:69" ht="51.75" hidden="1" customHeight="1" thickBot="1" x14ac:dyDescent="0.3">
      <c r="A25" s="380"/>
      <c r="B25" s="381"/>
      <c r="C25" s="382"/>
      <c r="D25" s="123"/>
      <c r="E25" s="124"/>
      <c r="F25" s="125"/>
      <c r="G25" s="125"/>
      <c r="H25" s="126"/>
      <c r="I25" s="127"/>
      <c r="J25" s="139"/>
    </row>
    <row r="26" spans="1:69" ht="50.25" hidden="1" customHeight="1" x14ac:dyDescent="0.25">
      <c r="A26" s="312" t="s">
        <v>18</v>
      </c>
      <c r="B26" s="313"/>
      <c r="C26" s="314"/>
      <c r="D26" s="108"/>
      <c r="E26" s="109"/>
      <c r="F26" s="110"/>
      <c r="G26" s="110"/>
      <c r="H26" s="116"/>
      <c r="I26" s="117"/>
      <c r="J26" s="62"/>
    </row>
    <row r="27" spans="1:69" ht="46.5" hidden="1" customHeight="1" thickBot="1" x14ac:dyDescent="0.3">
      <c r="A27" s="318"/>
      <c r="B27" s="319"/>
      <c r="C27" s="320"/>
      <c r="D27" s="111"/>
      <c r="E27" s="112"/>
      <c r="F27" s="113"/>
      <c r="G27" s="113"/>
      <c r="H27" s="114"/>
      <c r="I27" s="115"/>
      <c r="J27" s="62"/>
    </row>
    <row r="28" spans="1:69" ht="48.75" hidden="1" customHeight="1" x14ac:dyDescent="0.25">
      <c r="A28" s="377" t="s">
        <v>18</v>
      </c>
      <c r="B28" s="378"/>
      <c r="C28" s="379"/>
      <c r="D28" s="118"/>
      <c r="E28" s="119"/>
      <c r="F28" s="120"/>
      <c r="G28" s="120"/>
      <c r="H28" s="121"/>
      <c r="I28" s="122"/>
      <c r="J28" s="62"/>
    </row>
    <row r="29" spans="1:69" ht="52.5" hidden="1" customHeight="1" thickBot="1" x14ac:dyDescent="0.3">
      <c r="A29" s="380"/>
      <c r="B29" s="381"/>
      <c r="C29" s="382"/>
      <c r="D29" s="123"/>
      <c r="E29" s="124"/>
      <c r="F29" s="125"/>
      <c r="G29" s="125"/>
      <c r="H29" s="126"/>
      <c r="I29" s="127"/>
      <c r="J29" s="62"/>
    </row>
    <row r="30" spans="1:69" ht="33.75" hidden="1" customHeight="1" x14ac:dyDescent="0.25">
      <c r="A30" s="386" t="s">
        <v>18</v>
      </c>
      <c r="B30" s="387"/>
      <c r="C30" s="388"/>
      <c r="D30" s="104"/>
      <c r="E30" s="105"/>
      <c r="F30" s="106"/>
      <c r="G30" s="106"/>
      <c r="H30" s="107"/>
      <c r="I30" s="107"/>
      <c r="J30" s="62"/>
    </row>
    <row r="31" spans="1:69" ht="30" hidden="1" customHeight="1" thickBot="1" x14ac:dyDescent="0.55000000000000004">
      <c r="A31" s="383" t="s">
        <v>18</v>
      </c>
      <c r="B31" s="384"/>
      <c r="C31" s="385"/>
      <c r="D31" s="94"/>
      <c r="E31" s="93"/>
      <c r="F31" s="95"/>
      <c r="G31" s="95"/>
      <c r="H31" s="96"/>
      <c r="I31" s="96"/>
      <c r="J31" s="4"/>
    </row>
    <row r="32" spans="1:69" ht="30" customHeight="1" x14ac:dyDescent="0.25">
      <c r="A32" s="373" t="s">
        <v>19</v>
      </c>
      <c r="B32" s="374"/>
      <c r="C32" s="374"/>
      <c r="D32" s="351" t="s">
        <v>24</v>
      </c>
      <c r="E32" s="97">
        <f t="shared" ref="E32:E43" si="0">F32+G32+H32+I32</f>
        <v>25340</v>
      </c>
      <c r="F32" s="98"/>
      <c r="G32" s="98">
        <v>25340</v>
      </c>
      <c r="H32" s="98"/>
      <c r="I32" s="99"/>
      <c r="J32" s="71"/>
    </row>
    <row r="33" spans="1:15" ht="30" customHeight="1" x14ac:dyDescent="0.25">
      <c r="A33" s="375" t="s">
        <v>20</v>
      </c>
      <c r="B33" s="376"/>
      <c r="C33" s="376"/>
      <c r="D33" s="352"/>
      <c r="E33" s="73">
        <f t="shared" si="0"/>
        <v>-3200</v>
      </c>
      <c r="F33" s="72"/>
      <c r="G33" s="72">
        <v>-3200</v>
      </c>
      <c r="H33" s="72"/>
      <c r="I33" s="100"/>
      <c r="J33" s="135"/>
    </row>
    <row r="34" spans="1:15" ht="30" customHeight="1" thickBot="1" x14ac:dyDescent="0.55000000000000004">
      <c r="A34" s="308" t="s">
        <v>21</v>
      </c>
      <c r="B34" s="309"/>
      <c r="C34" s="309"/>
      <c r="D34" s="353"/>
      <c r="E34" s="101">
        <f t="shared" si="0"/>
        <v>22140</v>
      </c>
      <c r="F34" s="102">
        <f>F32+F33</f>
        <v>0</v>
      </c>
      <c r="G34" s="102">
        <f>G32+G33</f>
        <v>22140</v>
      </c>
      <c r="H34" s="102">
        <f>H32+H33</f>
        <v>0</v>
      </c>
      <c r="I34" s="103">
        <f>I32+I33</f>
        <v>0</v>
      </c>
      <c r="J34" s="70"/>
    </row>
    <row r="35" spans="1:15" ht="30" customHeight="1" x14ac:dyDescent="0.5">
      <c r="A35" s="389" t="s">
        <v>19</v>
      </c>
      <c r="B35" s="390"/>
      <c r="C35" s="390"/>
      <c r="D35" s="357" t="s">
        <v>25</v>
      </c>
      <c r="E35" s="164">
        <f t="shared" si="0"/>
        <v>22140</v>
      </c>
      <c r="F35" s="165"/>
      <c r="G35" s="165">
        <v>22140</v>
      </c>
      <c r="H35" s="165"/>
      <c r="I35" s="166"/>
      <c r="J35" s="70"/>
    </row>
    <row r="36" spans="1:15" ht="30" customHeight="1" x14ac:dyDescent="0.5">
      <c r="A36" s="360" t="s">
        <v>20</v>
      </c>
      <c r="B36" s="361"/>
      <c r="C36" s="361"/>
      <c r="D36" s="358"/>
      <c r="E36" s="167">
        <f t="shared" si="0"/>
        <v>1230</v>
      </c>
      <c r="F36" s="168"/>
      <c r="G36" s="168">
        <v>1230</v>
      </c>
      <c r="H36" s="168"/>
      <c r="I36" s="169"/>
      <c r="J36" s="70"/>
      <c r="N36" s="1"/>
    </row>
    <row r="37" spans="1:15" ht="32.25" thickBot="1" x14ac:dyDescent="0.55000000000000004">
      <c r="A37" s="362" t="s">
        <v>21</v>
      </c>
      <c r="B37" s="363"/>
      <c r="C37" s="363"/>
      <c r="D37" s="359"/>
      <c r="E37" s="170">
        <f t="shared" si="0"/>
        <v>23370</v>
      </c>
      <c r="F37" s="171"/>
      <c r="G37" s="171">
        <f>G35+G36</f>
        <v>23370</v>
      </c>
      <c r="H37" s="171"/>
      <c r="I37" s="172"/>
      <c r="J37" s="70"/>
    </row>
    <row r="38" spans="1:15" ht="31.5" x14ac:dyDescent="0.5">
      <c r="A38" s="373" t="s">
        <v>19</v>
      </c>
      <c r="B38" s="374"/>
      <c r="C38" s="374"/>
      <c r="D38" s="351" t="s">
        <v>26</v>
      </c>
      <c r="E38" s="97">
        <f t="shared" si="0"/>
        <v>9840</v>
      </c>
      <c r="F38" s="98"/>
      <c r="G38" s="98">
        <v>9840</v>
      </c>
      <c r="H38" s="98"/>
      <c r="I38" s="99"/>
      <c r="J38" s="2"/>
    </row>
    <row r="39" spans="1:15" ht="31.5" x14ac:dyDescent="0.5">
      <c r="A39" s="375" t="s">
        <v>20</v>
      </c>
      <c r="B39" s="376"/>
      <c r="C39" s="376"/>
      <c r="D39" s="352"/>
      <c r="E39" s="73">
        <f t="shared" si="0"/>
        <v>1230</v>
      </c>
      <c r="F39" s="72"/>
      <c r="G39" s="72">
        <v>1230</v>
      </c>
      <c r="H39" s="72"/>
      <c r="I39" s="100"/>
      <c r="J39" s="2"/>
    </row>
    <row r="40" spans="1:15" ht="39.75" customHeight="1" thickBot="1" x14ac:dyDescent="0.3">
      <c r="A40" s="308" t="s">
        <v>21</v>
      </c>
      <c r="B40" s="309"/>
      <c r="C40" s="309"/>
      <c r="D40" s="353"/>
      <c r="E40" s="156">
        <f t="shared" si="0"/>
        <v>11070</v>
      </c>
      <c r="F40" s="102"/>
      <c r="G40" s="102">
        <f>G38+G39</f>
        <v>11070</v>
      </c>
      <c r="H40" s="102"/>
      <c r="I40" s="103"/>
    </row>
    <row r="41" spans="1:15" ht="30" customHeight="1" x14ac:dyDescent="0.25">
      <c r="A41" s="364" t="s">
        <v>19</v>
      </c>
      <c r="B41" s="365"/>
      <c r="C41" s="365"/>
      <c r="D41" s="366" t="s">
        <v>27</v>
      </c>
      <c r="E41" s="173">
        <f t="shared" si="0"/>
        <v>19680</v>
      </c>
      <c r="F41" s="174"/>
      <c r="G41" s="174">
        <v>19680</v>
      </c>
      <c r="H41" s="175"/>
      <c r="I41" s="176"/>
    </row>
    <row r="42" spans="1:15" ht="30" customHeight="1" x14ac:dyDescent="0.25">
      <c r="A42" s="369" t="s">
        <v>20</v>
      </c>
      <c r="B42" s="370"/>
      <c r="C42" s="370"/>
      <c r="D42" s="367"/>
      <c r="E42" s="177">
        <f t="shared" si="0"/>
        <v>0</v>
      </c>
      <c r="F42" s="178"/>
      <c r="G42" s="158"/>
      <c r="H42" s="179"/>
      <c r="I42" s="180"/>
      <c r="O42" s="1"/>
    </row>
    <row r="43" spans="1:15" ht="30" customHeight="1" thickBot="1" x14ac:dyDescent="0.3">
      <c r="A43" s="371" t="s">
        <v>21</v>
      </c>
      <c r="B43" s="372"/>
      <c r="C43" s="372"/>
      <c r="D43" s="368"/>
      <c r="E43" s="181">
        <f t="shared" si="0"/>
        <v>19680</v>
      </c>
      <c r="F43" s="182"/>
      <c r="G43" s="182">
        <f>G41+G42</f>
        <v>19680</v>
      </c>
      <c r="H43" s="183"/>
      <c r="I43" s="184"/>
    </row>
    <row r="44" spans="1:15" ht="30" customHeight="1" x14ac:dyDescent="0.25">
      <c r="A44" s="373" t="s">
        <v>19</v>
      </c>
      <c r="B44" s="374"/>
      <c r="C44" s="374"/>
      <c r="D44" s="351" t="s">
        <v>36</v>
      </c>
      <c r="E44" s="185">
        <v>8688251.3699999992</v>
      </c>
      <c r="F44" s="98">
        <v>8688251.3699999992</v>
      </c>
      <c r="G44" s="98">
        <v>0</v>
      </c>
      <c r="H44" s="98"/>
      <c r="I44" s="99"/>
    </row>
    <row r="45" spans="1:15" ht="30" customHeight="1" x14ac:dyDescent="0.25">
      <c r="A45" s="375" t="s">
        <v>20</v>
      </c>
      <c r="B45" s="376"/>
      <c r="C45" s="376"/>
      <c r="D45" s="352"/>
      <c r="E45" s="186">
        <v>0</v>
      </c>
      <c r="F45" s="72">
        <v>-3505870.69</v>
      </c>
      <c r="G45" s="157">
        <v>3505870.69</v>
      </c>
      <c r="H45" s="72"/>
      <c r="I45" s="100"/>
    </row>
    <row r="46" spans="1:15" ht="30" customHeight="1" thickBot="1" x14ac:dyDescent="0.3">
      <c r="A46" s="308" t="s">
        <v>21</v>
      </c>
      <c r="B46" s="309"/>
      <c r="C46" s="309"/>
      <c r="D46" s="353"/>
      <c r="E46" s="187">
        <f>E44+E45</f>
        <v>8688251.3699999992</v>
      </c>
      <c r="F46" s="102">
        <f>F44+F45</f>
        <v>5182380.68</v>
      </c>
      <c r="G46" s="102">
        <f>G44+G45</f>
        <v>3505870.69</v>
      </c>
      <c r="H46" s="102"/>
      <c r="I46" s="103"/>
    </row>
  </sheetData>
  <mergeCells count="65">
    <mergeCell ref="A44:C44"/>
    <mergeCell ref="D44:D46"/>
    <mergeCell ref="A45:C45"/>
    <mergeCell ref="A46:C46"/>
    <mergeCell ref="A24:C25"/>
    <mergeCell ref="A26:C27"/>
    <mergeCell ref="A31:C31"/>
    <mergeCell ref="A30:C30"/>
    <mergeCell ref="A32:C32"/>
    <mergeCell ref="A33:C33"/>
    <mergeCell ref="A28:C29"/>
    <mergeCell ref="A38:C38"/>
    <mergeCell ref="D38:D40"/>
    <mergeCell ref="A39:C39"/>
    <mergeCell ref="A40:C40"/>
    <mergeCell ref="A35:C35"/>
    <mergeCell ref="D35:D37"/>
    <mergeCell ref="A36:C36"/>
    <mergeCell ref="A37:C37"/>
    <mergeCell ref="A41:C41"/>
    <mergeCell ref="D41:D43"/>
    <mergeCell ref="A42:C42"/>
    <mergeCell ref="A43:C43"/>
    <mergeCell ref="F14:F16"/>
    <mergeCell ref="D32:D34"/>
    <mergeCell ref="E14:E16"/>
    <mergeCell ref="F17:F19"/>
    <mergeCell ref="G17:G19"/>
    <mergeCell ref="A1:I1"/>
    <mergeCell ref="E2:E3"/>
    <mergeCell ref="A2:C3"/>
    <mergeCell ref="F2:I2"/>
    <mergeCell ref="A7:C7"/>
    <mergeCell ref="D4:D6"/>
    <mergeCell ref="A4:C6"/>
    <mergeCell ref="H4:H6"/>
    <mergeCell ref="I4:I6"/>
    <mergeCell ref="E4:E6"/>
    <mergeCell ref="F4:F6"/>
    <mergeCell ref="G4:G6"/>
    <mergeCell ref="A21:C21"/>
    <mergeCell ref="I17:I19"/>
    <mergeCell ref="E17:E19"/>
    <mergeCell ref="A34:C34"/>
    <mergeCell ref="A20:C20"/>
    <mergeCell ref="A17:C19"/>
    <mergeCell ref="D17:D19"/>
    <mergeCell ref="H17:H19"/>
    <mergeCell ref="A23:C23"/>
    <mergeCell ref="A14:C16"/>
    <mergeCell ref="D14:D16"/>
    <mergeCell ref="I8:I10"/>
    <mergeCell ref="H8:H10"/>
    <mergeCell ref="E8:E10"/>
    <mergeCell ref="F8:F10"/>
    <mergeCell ref="G8:G10"/>
    <mergeCell ref="A8:C10"/>
    <mergeCell ref="D11:D13"/>
    <mergeCell ref="A11:C11"/>
    <mergeCell ref="A12:C12"/>
    <mergeCell ref="A13:C13"/>
    <mergeCell ref="D8:D10"/>
    <mergeCell ref="I14:I16"/>
    <mergeCell ref="H14:H16"/>
    <mergeCell ref="G14:G1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ZMIANY DO BUDŻETU </vt:lpstr>
      <vt:lpstr>ZMIANY DO WPF  </vt:lpstr>
      <vt:lpstr>'ZMIANY DO BUDŻETU '!Obszar_wydruku</vt:lpstr>
      <vt:lpstr>'ZMIANY DO WPF 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2025-09-19T09:08:43Z</dcterms:modified>
</cp:coreProperties>
</file>