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CBE70B73-5CA2-4505-8CE3-C83E84BA1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MIANY DO BUDŻETU " sheetId="1" r:id="rId1"/>
    <sheet name="ZMIANY DO WPF  " sheetId="2" r:id="rId2"/>
  </sheets>
  <definedNames>
    <definedName name="_xlnm.Print_Area" localSheetId="0">'ZMIANY DO BUDŻETU '!$A$1:$E$84</definedName>
    <definedName name="_xlnm.Print_Area" localSheetId="1">'ZMIANY DO WPF  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E32" i="1"/>
  <c r="E11" i="2" l="1"/>
  <c r="E22" i="2"/>
  <c r="E2" i="1" l="1"/>
  <c r="E71" i="1"/>
  <c r="G13" i="1" l="1"/>
  <c r="G52" i="1" l="1"/>
  <c r="E75" i="1" l="1"/>
  <c r="E81" i="1" l="1"/>
  <c r="E83" i="1" l="1"/>
  <c r="E80" i="1" l="1"/>
  <c r="E82" i="1"/>
  <c r="E84" i="1" l="1"/>
</calcChain>
</file>

<file path=xl/sharedStrings.xml><?xml version="1.0" encoding="utf-8"?>
<sst xmlns="http://schemas.openxmlformats.org/spreadsheetml/2006/main" count="98" uniqueCount="65">
  <si>
    <t>DZIAŁ</t>
  </si>
  <si>
    <t>ROZDZIAŁ</t>
  </si>
  <si>
    <t>PARAGRAF</t>
  </si>
  <si>
    <t>NAZWA ZADANIA</t>
  </si>
  <si>
    <t>WARTOŚĆ</t>
  </si>
  <si>
    <t>DOCHODY</t>
  </si>
  <si>
    <t>PRZYCHODY</t>
  </si>
  <si>
    <t>ROZCHODY</t>
  </si>
  <si>
    <t xml:space="preserve">WYDATKI </t>
  </si>
  <si>
    <t>RAZEM BILANSOWANIE ZMIAN</t>
  </si>
  <si>
    <t>FUNDUSZ SOŁECKI</t>
  </si>
  <si>
    <t>-</t>
  </si>
  <si>
    <t>ŁĄCZNE NAKŁADY</t>
  </si>
  <si>
    <t xml:space="preserve">PRZED ZMINĄ </t>
  </si>
  <si>
    <t>ZMIANA</t>
  </si>
  <si>
    <t>PO ZMIANIE</t>
  </si>
  <si>
    <t xml:space="preserve"> </t>
  </si>
  <si>
    <t>WPF 2026</t>
  </si>
  <si>
    <t xml:space="preserve">   </t>
  </si>
  <si>
    <t>PROPONOWANE ZMIANY W WPF GMINY MYKANÓW NA LATA 2026-2035</t>
  </si>
  <si>
    <t>LATA</t>
  </si>
  <si>
    <t>NAZWA PRZEDSIĘWZIĘCIA</t>
  </si>
  <si>
    <t>750</t>
  </si>
  <si>
    <t>PPRZYCHODY</t>
  </si>
  <si>
    <t>WYDATKI</t>
  </si>
  <si>
    <t>4300</t>
  </si>
  <si>
    <t>75095</t>
  </si>
  <si>
    <t>926</t>
  </si>
  <si>
    <t>WPROWADZENIE ZADANIA DO WPF</t>
  </si>
  <si>
    <t>środki z Funduszu Pomocy na realizację zadań związnych z potwierdzeniem danych obywateli Ukrainy</t>
  </si>
  <si>
    <t>środki z Funduszu Pomocy na realizację zadań związnych z nadaniem nr Pesel obywatelom Ukrainy</t>
  </si>
  <si>
    <t>2100</t>
  </si>
  <si>
    <t>92605</t>
  </si>
  <si>
    <t>2820</t>
  </si>
  <si>
    <t>4740</t>
  </si>
  <si>
    <t>zwiększenie planu wydatków na realizację zadań związnych z nadaniem nr Pesel obywatelom Ukrainy</t>
  </si>
  <si>
    <t>zwiększenie planu wydatków na realizację zadań związnych z potwierdzeniem danych obywateli Ukrainy</t>
  </si>
  <si>
    <t xml:space="preserve">zwiększenie planu wydatkówna realizację zadania publiczenego w zakresie upowszechniania kultury fizycznej i sportu </t>
  </si>
  <si>
    <t>Budowa sieci kanalizacji grawitacyjnej na terenie Gminy Mykanów - Wola Kiedrzyńska /wydatki bieżące/</t>
  </si>
  <si>
    <t>Budowa sieci kanalizacji grawitacyjnej na terenie Gminy Mykanów - Wola Kiedrzyńska /wydatki majątkowe/</t>
  </si>
  <si>
    <t>010</t>
  </si>
  <si>
    <t>01044</t>
  </si>
  <si>
    <t>wykonanie analiz ekonomicznych dla zadania "Budowa sieci kanalizacji grawitacyjnej na terenie Gminy Mykanów - Wola Kiedrzyńska"</t>
  </si>
  <si>
    <t>4309</t>
  </si>
  <si>
    <t>600</t>
  </si>
  <si>
    <t>60016</t>
  </si>
  <si>
    <t>60004</t>
  </si>
  <si>
    <t>2950</t>
  </si>
  <si>
    <t>4520</t>
  </si>
  <si>
    <t>zwrot środków pożyczonych na zakup soli /zarządzenie z 05.02.2026 r./</t>
  </si>
  <si>
    <t>60020</t>
  </si>
  <si>
    <t>4210</t>
  </si>
  <si>
    <t>4270</t>
  </si>
  <si>
    <t>2900</t>
  </si>
  <si>
    <t>zwrot środków pożyczonych na zabezpieczenie środków na wykonanie dokumentacji projektowej dla zadań: Przebudowa drogi transportu rolnego ul. Leśna w miejscowości Grabowa, gm. Mykanów 240411_2.0008 Grabowa, działka ew. nr 1894 oraz Przebudowa drogi transportu rolnego w miejscowości Borowno Kolonia, gm. Mykanów 240411_2.0014 Borowno Kolonia, działki ew. nr 125, 124, 126, 40, 80, 102 planowanych do dofinansowania z FOGR /zarządzenie z 27.01.2026 r./</t>
  </si>
  <si>
    <t>4307</t>
  </si>
  <si>
    <t>przekazanie środków na Fundusz Wsparcia Policji na zakup samochodu policyjnego dla Komisariatu Policji w Kłomnicach</t>
  </si>
  <si>
    <t>754</t>
  </si>
  <si>
    <t>75404</t>
  </si>
  <si>
    <t>6170</t>
  </si>
  <si>
    <t>75406</t>
  </si>
  <si>
    <t>75410</t>
  </si>
  <si>
    <t>2300</t>
  </si>
  <si>
    <t>przekazanie środków na Fundusz Wsparcia Państwowej Straży Pożarnej zakup wyposażenia dla placówki PSP w Częstochowie</t>
  </si>
  <si>
    <t>przekazanie środków na Fundusz Wsparcia Straży Granicznej na zakup samochodu  dla placówki Straży Granicznej w Częstochowie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</si>
</sst>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164" fontId="0" fillId="0" borderId="0" xfId="0" applyNumberForma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27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4" fillId="0" borderId="18" xfId="0" applyNumberFormat="1" applyFont="1" applyBorder="1"/>
    <xf numFmtId="0" fontId="4" fillId="0" borderId="14" xfId="0" applyFont="1" applyBorder="1" applyAlignment="1">
      <alignment vertical="center"/>
    </xf>
    <xf numFmtId="0" fontId="4" fillId="0" borderId="28" xfId="0" applyFont="1" applyBorder="1"/>
    <xf numFmtId="164" fontId="4" fillId="0" borderId="33" xfId="0" applyNumberFormat="1" applyFont="1" applyBorder="1"/>
    <xf numFmtId="0" fontId="3" fillId="0" borderId="0" xfId="0" applyFont="1"/>
    <xf numFmtId="0" fontId="7" fillId="0" borderId="6" xfId="0" applyFont="1" applyBorder="1" applyAlignment="1">
      <alignment vertical="center" wrapText="1"/>
    </xf>
    <xf numFmtId="164" fontId="0" fillId="0" borderId="16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14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6" fillId="5" borderId="1" xfId="0" applyNumberFormat="1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164" fontId="4" fillId="0" borderId="11" xfId="0" applyNumberFormat="1" applyFont="1" applyBorder="1"/>
    <xf numFmtId="164" fontId="4" fillId="0" borderId="0" xfId="0" applyNumberFormat="1" applyFont="1" applyAlignment="1">
      <alignment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5" borderId="38" xfId="0" applyNumberFormat="1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0" fontId="0" fillId="0" borderId="18" xfId="0" applyBorder="1"/>
    <xf numFmtId="0" fontId="0" fillId="0" borderId="35" xfId="0" applyBorder="1"/>
    <xf numFmtId="0" fontId="3" fillId="0" borderId="3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vertical="center" wrapText="1"/>
    </xf>
    <xf numFmtId="164" fontId="3" fillId="0" borderId="0" xfId="0" applyNumberFormat="1" applyFont="1"/>
    <xf numFmtId="0" fontId="10" fillId="0" borderId="0" xfId="0" applyFont="1"/>
    <xf numFmtId="0" fontId="12" fillId="0" borderId="0" xfId="0" applyFont="1"/>
    <xf numFmtId="164" fontId="5" fillId="0" borderId="0" xfId="0" applyNumberFormat="1" applyFont="1"/>
    <xf numFmtId="164" fontId="14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1" fillId="0" borderId="18" xfId="0" applyNumberFormat="1" applyFont="1" applyBorder="1"/>
    <xf numFmtId="164" fontId="6" fillId="5" borderId="2" xfId="0" applyNumberFormat="1" applyFont="1" applyFill="1" applyBorder="1"/>
    <xf numFmtId="164" fontId="0" fillId="5" borderId="2" xfId="0" applyNumberFormat="1" applyFill="1" applyBorder="1" applyAlignment="1">
      <alignment horizontal="center" vertical="center"/>
    </xf>
    <xf numFmtId="164" fontId="0" fillId="5" borderId="34" xfId="0" applyNumberFormat="1" applyFill="1" applyBorder="1" applyAlignment="1">
      <alignment horizontal="center" vertical="center"/>
    </xf>
    <xf numFmtId="164" fontId="2" fillId="5" borderId="27" xfId="0" applyNumberFormat="1" applyFont="1" applyFill="1" applyBorder="1"/>
    <xf numFmtId="164" fontId="2" fillId="5" borderId="18" xfId="0" applyNumberFormat="1" applyFont="1" applyFill="1" applyBorder="1"/>
    <xf numFmtId="164" fontId="6" fillId="5" borderId="16" xfId="0" applyNumberFormat="1" applyFont="1" applyFill="1" applyBorder="1" applyAlignment="1">
      <alignment horizontal="center" vertical="center"/>
    </xf>
    <xf numFmtId="164" fontId="0" fillId="5" borderId="35" xfId="0" applyNumberFormat="1" applyFill="1" applyBorder="1"/>
    <xf numFmtId="0" fontId="7" fillId="0" borderId="1" xfId="0" applyFont="1" applyBorder="1" applyAlignment="1">
      <alignment vertical="center" wrapText="1"/>
    </xf>
    <xf numFmtId="164" fontId="2" fillId="0" borderId="27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164" fontId="6" fillId="0" borderId="2" xfId="0" applyNumberFormat="1" applyFont="1" applyBorder="1" applyAlignment="1">
      <alignment vertical="center"/>
    </xf>
    <xf numFmtId="0" fontId="0" fillId="0" borderId="27" xfId="0" applyBorder="1"/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0" borderId="18" xfId="0" applyNumberForma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164" fontId="1" fillId="0" borderId="18" xfId="0" applyNumberFormat="1" applyFont="1" applyBorder="1" applyAlignment="1">
      <alignment horizontal="left"/>
    </xf>
    <xf numFmtId="164" fontId="15" fillId="0" borderId="18" xfId="0" applyNumberFormat="1" applyFont="1" applyBorder="1"/>
    <xf numFmtId="0" fontId="6" fillId="3" borderId="1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0" fillId="0" borderId="27" xfId="0" applyNumberForma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164" fontId="8" fillId="5" borderId="7" xfId="0" applyNumberFormat="1" applyFont="1" applyFill="1" applyBorder="1" applyAlignment="1">
      <alignment vertical="center"/>
    </xf>
    <xf numFmtId="164" fontId="7" fillId="5" borderId="7" xfId="0" applyNumberFormat="1" applyFont="1" applyFill="1" applyBorder="1" applyAlignment="1">
      <alignment vertical="center"/>
    </xf>
    <xf numFmtId="164" fontId="9" fillId="5" borderId="4" xfId="0" applyNumberFormat="1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14" fillId="0" borderId="6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6" fillId="0" borderId="26" xfId="0" applyNumberFormat="1" applyFont="1" applyBorder="1"/>
    <xf numFmtId="49" fontId="4" fillId="0" borderId="1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/>
    </xf>
    <xf numFmtId="164" fontId="4" fillId="0" borderId="17" xfId="0" applyNumberFormat="1" applyFont="1" applyBorder="1"/>
    <xf numFmtId="49" fontId="4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19" xfId="0" applyFont="1" applyBorder="1"/>
    <xf numFmtId="0" fontId="4" fillId="0" borderId="3" xfId="0" applyFont="1" applyBorder="1"/>
    <xf numFmtId="0" fontId="3" fillId="0" borderId="3" xfId="0" applyFont="1" applyBorder="1"/>
    <xf numFmtId="164" fontId="3" fillId="0" borderId="39" xfId="0" applyNumberFormat="1" applyFont="1" applyBorder="1"/>
    <xf numFmtId="164" fontId="10" fillId="0" borderId="18" xfId="0" applyNumberFormat="1" applyFont="1" applyBorder="1"/>
    <xf numFmtId="164" fontId="5" fillId="0" borderId="26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5" fillId="0" borderId="35" xfId="0" applyNumberFormat="1" applyFont="1" applyBorder="1" applyAlignment="1">
      <alignment vertical="center"/>
    </xf>
    <xf numFmtId="164" fontId="17" fillId="2" borderId="4" xfId="0" applyNumberFormat="1" applyFont="1" applyFill="1" applyBorder="1"/>
    <xf numFmtId="164" fontId="0" fillId="0" borderId="18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17" fillId="2" borderId="4" xfId="0" applyNumberFormat="1" applyFont="1" applyFill="1" applyBorder="1" applyAlignment="1">
      <alignment vertical="center"/>
    </xf>
    <xf numFmtId="164" fontId="8" fillId="5" borderId="13" xfId="0" applyNumberFormat="1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horizontal="center" vertical="center"/>
    </xf>
    <xf numFmtId="164" fontId="9" fillId="5" borderId="13" xfId="0" applyNumberFormat="1" applyFont="1" applyFill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vertical="center"/>
    </xf>
    <xf numFmtId="164" fontId="7" fillId="5" borderId="16" xfId="0" applyNumberFormat="1" applyFont="1" applyFill="1" applyBorder="1" applyAlignment="1">
      <alignment horizontal="center" vertical="center"/>
    </xf>
    <xf numFmtId="164" fontId="9" fillId="5" borderId="16" xfId="0" applyNumberFormat="1" applyFon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/>
    <xf numFmtId="164" fontId="5" fillId="0" borderId="1" xfId="0" applyNumberFormat="1" applyFont="1" applyBorder="1" applyAlignment="1">
      <alignment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26" xfId="0" applyNumberFormat="1" applyBorder="1" applyAlignment="1">
      <alignment vertical="center" wrapText="1"/>
    </xf>
    <xf numFmtId="0" fontId="7" fillId="5" borderId="22" xfId="0" applyFont="1" applyFill="1" applyBorder="1" applyAlignment="1">
      <alignment vertical="center" wrapText="1"/>
    </xf>
    <xf numFmtId="164" fontId="8" fillId="5" borderId="22" xfId="0" applyNumberFormat="1" applyFont="1" applyFill="1" applyBorder="1" applyAlignment="1">
      <alignment vertical="center"/>
    </xf>
    <xf numFmtId="164" fontId="7" fillId="5" borderId="2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vertical="center"/>
    </xf>
    <xf numFmtId="164" fontId="0" fillId="5" borderId="13" xfId="0" applyNumberFormat="1" applyFill="1" applyBorder="1" applyAlignment="1">
      <alignment vertical="center"/>
    </xf>
    <xf numFmtId="164" fontId="2" fillId="5" borderId="17" xfId="0" applyNumberFormat="1" applyFont="1" applyFill="1" applyBorder="1"/>
    <xf numFmtId="164" fontId="0" fillId="5" borderId="1" xfId="0" applyNumberFormat="1" applyFill="1" applyBorder="1" applyAlignment="1">
      <alignment vertical="center"/>
    </xf>
    <xf numFmtId="164" fontId="7" fillId="5" borderId="16" xfId="0" applyNumberFormat="1" applyFont="1" applyFill="1" applyBorder="1" applyAlignment="1">
      <alignment vertical="center"/>
    </xf>
    <xf numFmtId="164" fontId="2" fillId="5" borderId="35" xfId="0" applyNumberFormat="1" applyFont="1" applyFill="1" applyBorder="1"/>
    <xf numFmtId="49" fontId="4" fillId="0" borderId="6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8" fillId="0" borderId="13" xfId="0" applyNumberFormat="1" applyFont="1" applyBorder="1"/>
    <xf numFmtId="164" fontId="7" fillId="0" borderId="13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8" fillId="0" borderId="16" xfId="0" applyNumberFormat="1" applyFont="1" applyBorder="1"/>
    <xf numFmtId="164" fontId="7" fillId="0" borderId="35" xfId="0" applyNumberFormat="1" applyFont="1" applyBorder="1" applyAlignment="1">
      <alignment horizontal="center" vertical="center"/>
    </xf>
    <xf numFmtId="164" fontId="0" fillId="5" borderId="22" xfId="0" applyNumberFormat="1" applyFill="1" applyBorder="1" applyAlignment="1">
      <alignment vertical="center"/>
    </xf>
    <xf numFmtId="164" fontId="2" fillId="5" borderId="23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4" fontId="9" fillId="5" borderId="23" xfId="0" applyNumberFormat="1" applyFont="1" applyFill="1" applyBorder="1" applyAlignment="1">
      <alignment vertical="center"/>
    </xf>
    <xf numFmtId="164" fontId="9" fillId="5" borderId="27" xfId="0" applyNumberFormat="1" applyFont="1" applyFill="1" applyBorder="1" applyAlignment="1">
      <alignment vertical="center"/>
    </xf>
    <xf numFmtId="164" fontId="9" fillId="5" borderId="18" xfId="0" applyNumberFormat="1" applyFont="1" applyFill="1" applyBorder="1" applyAlignment="1">
      <alignment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vertical="center"/>
    </xf>
    <xf numFmtId="164" fontId="9" fillId="5" borderId="4" xfId="0" applyNumberFormat="1" applyFont="1" applyFill="1" applyBorder="1" applyAlignment="1">
      <alignment vertical="center" wrapText="1"/>
    </xf>
    <xf numFmtId="164" fontId="18" fillId="0" borderId="29" xfId="0" applyNumberFormat="1" applyFont="1" applyBorder="1" applyAlignment="1">
      <alignment vertical="center" wrapText="1"/>
    </xf>
    <xf numFmtId="164" fontId="18" fillId="5" borderId="4" xfId="0" applyNumberFormat="1" applyFont="1" applyFill="1" applyBorder="1" applyAlignment="1">
      <alignment vertical="center" wrapText="1"/>
    </xf>
    <xf numFmtId="164" fontId="9" fillId="0" borderId="29" xfId="0" applyNumberFormat="1" applyFont="1" applyBorder="1" applyAlignment="1">
      <alignment vertical="center" wrapText="1"/>
    </xf>
    <xf numFmtId="164" fontId="18" fillId="0" borderId="4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/>
    </xf>
    <xf numFmtId="164" fontId="8" fillId="5" borderId="2" xfId="0" applyNumberFormat="1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7" fillId="0" borderId="5" xfId="0" applyNumberFormat="1" applyFont="1" applyBorder="1"/>
    <xf numFmtId="164" fontId="8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0" fillId="5" borderId="13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6" xfId="0" applyFill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0" fillId="5" borderId="2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5"/>
  <sheetViews>
    <sheetView tabSelected="1" view="pageBreakPreview" topLeftCell="A35" zoomScale="50" zoomScaleNormal="90" zoomScaleSheetLayoutView="50" workbookViewId="0">
      <selection activeCell="J42" sqref="J42:J43"/>
    </sheetView>
  </sheetViews>
  <sheetFormatPr defaultRowHeight="14.4" x14ac:dyDescent="0.3"/>
  <cols>
    <col min="1" max="1" width="15.109375" customWidth="1"/>
    <col min="2" max="2" width="17.88671875" customWidth="1"/>
    <col min="3" max="3" width="25" customWidth="1"/>
    <col min="4" max="4" width="109.44140625" customWidth="1"/>
    <col min="5" max="5" width="35.44140625" customWidth="1"/>
    <col min="6" max="6" width="32" customWidth="1"/>
    <col min="7" max="7" width="22.5546875" customWidth="1"/>
    <col min="8" max="9" width="14.44140625" bestFit="1" customWidth="1"/>
    <col min="10" max="10" width="12.88671875" bestFit="1" customWidth="1"/>
  </cols>
  <sheetData>
    <row r="1" spans="1:9" ht="30" customHeight="1" thickBot="1" x14ac:dyDescent="0.4">
      <c r="A1" s="62" t="s">
        <v>0</v>
      </c>
      <c r="B1" s="63" t="s">
        <v>1</v>
      </c>
      <c r="C1" s="64" t="s">
        <v>2</v>
      </c>
      <c r="D1" s="64" t="s">
        <v>3</v>
      </c>
      <c r="E1" s="61" t="s">
        <v>4</v>
      </c>
      <c r="F1" s="3"/>
      <c r="G1" s="3"/>
    </row>
    <row r="2" spans="1:9" ht="30.75" customHeight="1" thickBot="1" x14ac:dyDescent="0.4">
      <c r="A2" s="305" t="s">
        <v>5</v>
      </c>
      <c r="B2" s="306"/>
      <c r="C2" s="306"/>
      <c r="D2" s="307"/>
      <c r="E2" s="138">
        <f>E17+E18</f>
        <v>79.38</v>
      </c>
      <c r="F2" s="3"/>
      <c r="G2" s="4"/>
    </row>
    <row r="3" spans="1:9" ht="30.75" hidden="1" customHeight="1" x14ac:dyDescent="0.35">
      <c r="A3" s="312"/>
      <c r="B3" s="310"/>
      <c r="C3" s="122"/>
      <c r="D3" s="314"/>
      <c r="E3" s="123"/>
      <c r="F3" s="3"/>
      <c r="G3" s="4"/>
    </row>
    <row r="4" spans="1:9" ht="30.75" hidden="1" customHeight="1" x14ac:dyDescent="0.35">
      <c r="A4" s="313"/>
      <c r="B4" s="311"/>
      <c r="C4" s="6"/>
      <c r="D4" s="315"/>
      <c r="E4" s="28"/>
      <c r="F4" s="3"/>
      <c r="G4" s="4"/>
    </row>
    <row r="5" spans="1:9" ht="30" hidden="1" customHeight="1" x14ac:dyDescent="0.35">
      <c r="A5" s="313"/>
      <c r="B5" s="311"/>
      <c r="C5" s="6"/>
      <c r="D5" s="315"/>
      <c r="E5" s="28"/>
      <c r="F5" s="3"/>
      <c r="G5" s="4"/>
    </row>
    <row r="6" spans="1:9" ht="24.75" hidden="1" customHeight="1" x14ac:dyDescent="0.35">
      <c r="A6" s="313"/>
      <c r="B6" s="311"/>
      <c r="C6" s="6"/>
      <c r="D6" s="315"/>
      <c r="E6" s="28"/>
      <c r="F6" s="3"/>
      <c r="G6" s="4"/>
    </row>
    <row r="7" spans="1:9" ht="43.2" hidden="1" customHeight="1" x14ac:dyDescent="0.35">
      <c r="A7" s="317"/>
      <c r="B7" s="319"/>
      <c r="C7" s="186"/>
      <c r="D7" s="7"/>
      <c r="E7" s="28"/>
      <c r="F7" s="3"/>
      <c r="G7" s="4"/>
    </row>
    <row r="8" spans="1:9" ht="42" hidden="1" customHeight="1" x14ac:dyDescent="0.35">
      <c r="A8" s="318"/>
      <c r="B8" s="320"/>
      <c r="C8" s="187"/>
      <c r="D8" s="157"/>
      <c r="E8" s="28"/>
      <c r="F8" s="3"/>
      <c r="G8" s="4"/>
    </row>
    <row r="9" spans="1:9" ht="42" hidden="1" customHeight="1" x14ac:dyDescent="0.35">
      <c r="A9" s="124"/>
      <c r="B9" s="6"/>
      <c r="C9" s="6"/>
      <c r="D9" s="7"/>
      <c r="E9" s="28"/>
      <c r="F9" s="3"/>
      <c r="G9" s="4"/>
    </row>
    <row r="10" spans="1:9" ht="42.75" hidden="1" customHeight="1" x14ac:dyDescent="0.35">
      <c r="A10" s="124"/>
      <c r="B10" s="6"/>
      <c r="C10" s="6"/>
      <c r="D10" s="7"/>
      <c r="E10" s="28"/>
      <c r="F10" s="3"/>
      <c r="G10" s="4"/>
    </row>
    <row r="11" spans="1:9" ht="30" hidden="1" customHeight="1" x14ac:dyDescent="0.35">
      <c r="A11" s="164"/>
      <c r="B11" s="165"/>
      <c r="C11" s="165"/>
      <c r="D11" s="166"/>
      <c r="E11" s="133"/>
      <c r="F11" s="3"/>
      <c r="G11" s="4"/>
    </row>
    <row r="12" spans="1:9" ht="30" hidden="1" customHeight="1" x14ac:dyDescent="0.35">
      <c r="A12" s="164"/>
      <c r="B12" s="165"/>
      <c r="C12" s="165"/>
      <c r="D12" s="166"/>
      <c r="E12" s="133"/>
      <c r="F12" s="3"/>
      <c r="G12" s="4"/>
    </row>
    <row r="13" spans="1:9" ht="38.25" hidden="1" customHeight="1" x14ac:dyDescent="0.35">
      <c r="A13" s="125"/>
      <c r="B13" s="121"/>
      <c r="C13" s="6"/>
      <c r="D13" s="23"/>
      <c r="E13" s="15"/>
      <c r="F13" s="3"/>
      <c r="G13" s="4" t="e">
        <f>E12-#REF!</f>
        <v>#REF!</v>
      </c>
    </row>
    <row r="14" spans="1:9" ht="43.5" hidden="1" customHeight="1" x14ac:dyDescent="0.3">
      <c r="A14" s="124"/>
      <c r="B14" s="6"/>
      <c r="C14" s="6"/>
      <c r="D14" s="23"/>
      <c r="E14" s="15"/>
      <c r="F14" s="323"/>
      <c r="G14" s="323"/>
      <c r="H14" s="323"/>
      <c r="I14" s="323"/>
    </row>
    <row r="15" spans="1:9" ht="39.75" hidden="1" customHeight="1" x14ac:dyDescent="0.3">
      <c r="A15" s="324"/>
      <c r="B15" s="316"/>
      <c r="C15" s="6"/>
      <c r="D15" s="23"/>
      <c r="E15" s="15"/>
      <c r="F15" s="323"/>
      <c r="G15" s="323"/>
      <c r="H15" s="323"/>
      <c r="I15" s="323"/>
    </row>
    <row r="16" spans="1:9" ht="36.75" hidden="1" customHeight="1" x14ac:dyDescent="0.35">
      <c r="A16" s="324"/>
      <c r="B16" s="316"/>
      <c r="C16" s="6"/>
      <c r="D16" s="23"/>
      <c r="E16" s="15"/>
      <c r="F16" s="39"/>
      <c r="G16" s="39"/>
      <c r="H16" s="39"/>
      <c r="I16" s="39"/>
    </row>
    <row r="17" spans="1:8" ht="42.6" customHeight="1" x14ac:dyDescent="0.35">
      <c r="A17" s="22" t="s">
        <v>22</v>
      </c>
      <c r="B17" s="22" t="s">
        <v>26</v>
      </c>
      <c r="C17" s="189" t="s">
        <v>31</v>
      </c>
      <c r="D17" s="23" t="s">
        <v>30</v>
      </c>
      <c r="E17" s="190">
        <v>72.53</v>
      </c>
      <c r="F17" s="3"/>
      <c r="G17" s="3"/>
    </row>
    <row r="18" spans="1:8" ht="43.2" customHeight="1" thickBot="1" x14ac:dyDescent="0.4">
      <c r="A18" s="22" t="s">
        <v>22</v>
      </c>
      <c r="B18" s="22" t="s">
        <v>26</v>
      </c>
      <c r="C18" s="189" t="s">
        <v>31</v>
      </c>
      <c r="D18" s="23" t="s">
        <v>29</v>
      </c>
      <c r="E18" s="190">
        <v>6.85</v>
      </c>
      <c r="F18" s="3"/>
      <c r="G18" s="3"/>
    </row>
    <row r="19" spans="1:8" ht="30.75" hidden="1" customHeight="1" x14ac:dyDescent="0.35">
      <c r="A19" s="41"/>
      <c r="B19" s="27"/>
      <c r="C19" s="6"/>
      <c r="D19" s="7"/>
      <c r="E19" s="15"/>
      <c r="F19" s="3"/>
      <c r="G19" s="3"/>
    </row>
    <row r="20" spans="1:8" ht="30.75" hidden="1" customHeight="1" x14ac:dyDescent="0.35">
      <c r="A20" s="16"/>
      <c r="B20" s="5"/>
      <c r="C20" s="6"/>
      <c r="D20" s="7"/>
      <c r="E20" s="15"/>
      <c r="F20" s="4"/>
      <c r="G20" s="3"/>
    </row>
    <row r="21" spans="1:8" ht="30.75" hidden="1" customHeight="1" x14ac:dyDescent="0.35">
      <c r="A21" s="16"/>
      <c r="B21" s="5"/>
      <c r="C21" s="6"/>
      <c r="D21" s="7"/>
      <c r="E21" s="15"/>
      <c r="F21" s="3"/>
      <c r="G21" s="3"/>
    </row>
    <row r="22" spans="1:8" ht="30.75" hidden="1" customHeight="1" x14ac:dyDescent="0.35">
      <c r="A22" s="16"/>
      <c r="B22" s="5"/>
      <c r="C22" s="8"/>
      <c r="D22" s="7"/>
      <c r="E22" s="18"/>
      <c r="F22" s="3"/>
      <c r="G22" s="3"/>
    </row>
    <row r="23" spans="1:8" ht="30.75" hidden="1" customHeight="1" x14ac:dyDescent="0.35">
      <c r="A23" s="16"/>
      <c r="B23" s="5"/>
      <c r="C23" s="8"/>
      <c r="D23" s="9"/>
      <c r="E23" s="18"/>
      <c r="F23" s="3"/>
      <c r="G23" s="3"/>
    </row>
    <row r="24" spans="1:8" ht="30.75" hidden="1" customHeight="1" x14ac:dyDescent="0.35">
      <c r="A24" s="16"/>
      <c r="B24" s="5"/>
      <c r="C24" s="8"/>
      <c r="D24" s="9"/>
      <c r="E24" s="18"/>
      <c r="F24" s="3"/>
      <c r="G24" s="3"/>
    </row>
    <row r="25" spans="1:8" ht="30.75" hidden="1" customHeight="1" x14ac:dyDescent="0.35">
      <c r="A25" s="29"/>
      <c r="B25" s="17"/>
      <c r="C25" s="8"/>
      <c r="D25" s="9"/>
      <c r="E25" s="18"/>
      <c r="F25" s="3"/>
      <c r="G25" s="3"/>
    </row>
    <row r="26" spans="1:8" ht="30.75" hidden="1" customHeight="1" x14ac:dyDescent="0.35">
      <c r="A26" s="29"/>
      <c r="B26" s="17"/>
      <c r="C26" s="8"/>
      <c r="D26" s="9"/>
      <c r="E26" s="18"/>
      <c r="F26" s="3"/>
      <c r="G26" s="3"/>
    </row>
    <row r="27" spans="1:8" ht="30.75" hidden="1" customHeight="1" x14ac:dyDescent="0.35">
      <c r="A27" s="29"/>
      <c r="B27" s="17"/>
      <c r="C27" s="8"/>
      <c r="D27" s="9"/>
      <c r="E27" s="18"/>
      <c r="F27" s="3"/>
      <c r="G27" s="3"/>
    </row>
    <row r="28" spans="1:8" ht="30.75" hidden="1" customHeight="1" x14ac:dyDescent="0.35">
      <c r="A28" s="16"/>
      <c r="B28" s="5"/>
      <c r="C28" s="8"/>
      <c r="D28" s="9"/>
      <c r="E28" s="18"/>
      <c r="F28" s="3"/>
      <c r="G28" s="3"/>
    </row>
    <row r="29" spans="1:8" ht="30.75" hidden="1" customHeight="1" x14ac:dyDescent="0.35">
      <c r="A29" s="16"/>
      <c r="B29" s="5"/>
      <c r="C29" s="8"/>
      <c r="D29" s="9"/>
      <c r="E29" s="18"/>
      <c r="F29" s="3"/>
      <c r="G29" s="3"/>
    </row>
    <row r="30" spans="1:8" ht="30.75" hidden="1" customHeight="1" x14ac:dyDescent="0.35">
      <c r="A30" s="16"/>
      <c r="B30" s="5"/>
      <c r="C30" s="6"/>
      <c r="D30" s="7"/>
      <c r="E30" s="15"/>
      <c r="F30" s="3"/>
      <c r="G30" s="3"/>
    </row>
    <row r="31" spans="1:8" ht="13.2" hidden="1" customHeight="1" thickBot="1" x14ac:dyDescent="0.4">
      <c r="A31" s="14"/>
      <c r="B31" s="10"/>
      <c r="C31" s="11"/>
      <c r="D31" s="12"/>
      <c r="E31" s="19"/>
      <c r="F31" s="3"/>
      <c r="G31" s="3"/>
    </row>
    <row r="32" spans="1:8" ht="30.75" customHeight="1" thickBot="1" x14ac:dyDescent="0.4">
      <c r="A32" s="305" t="s">
        <v>24</v>
      </c>
      <c r="B32" s="306"/>
      <c r="C32" s="306"/>
      <c r="D32" s="306"/>
      <c r="E32" s="13">
        <f>E34+E35+E36+E42+E43+E44+E45+E46+E47+E48+E49+E41+E38+E39+E40</f>
        <v>159499.38</v>
      </c>
      <c r="F32" s="4"/>
      <c r="G32" s="4"/>
      <c r="H32" s="1"/>
    </row>
    <row r="33" spans="1:10" ht="40.049999999999997" hidden="1" customHeight="1" x14ac:dyDescent="0.35">
      <c r="A33" s="178"/>
      <c r="B33" s="178"/>
      <c r="C33" s="179"/>
      <c r="D33" s="177"/>
      <c r="E33" s="24"/>
      <c r="G33" s="4"/>
      <c r="H33" s="1"/>
    </row>
    <row r="34" spans="1:10" ht="40.049999999999997" customHeight="1" x14ac:dyDescent="0.35">
      <c r="A34" s="6" t="s">
        <v>27</v>
      </c>
      <c r="B34" s="6" t="s">
        <v>32</v>
      </c>
      <c r="C34" s="8" t="s">
        <v>33</v>
      </c>
      <c r="D34" s="167" t="s">
        <v>37</v>
      </c>
      <c r="E34" s="24">
        <v>50000</v>
      </c>
      <c r="G34" s="4"/>
      <c r="H34" s="1"/>
    </row>
    <row r="35" spans="1:10" ht="40.049999999999997" customHeight="1" x14ac:dyDescent="0.35">
      <c r="A35" s="11" t="s">
        <v>22</v>
      </c>
      <c r="B35" s="11" t="s">
        <v>26</v>
      </c>
      <c r="C35" s="200" t="s">
        <v>34</v>
      </c>
      <c r="D35" s="12" t="s">
        <v>35</v>
      </c>
      <c r="E35" s="24">
        <v>72.53</v>
      </c>
      <c r="F35" s="52"/>
      <c r="G35" s="4"/>
      <c r="H35" s="1"/>
    </row>
    <row r="36" spans="1:10" ht="40.049999999999997" customHeight="1" x14ac:dyDescent="0.35">
      <c r="A36" s="6" t="s">
        <v>22</v>
      </c>
      <c r="B36" s="6" t="s">
        <v>26</v>
      </c>
      <c r="C36" s="8" t="s">
        <v>34</v>
      </c>
      <c r="D36" s="7" t="s">
        <v>36</v>
      </c>
      <c r="E36" s="24">
        <v>6.85</v>
      </c>
      <c r="F36" s="52"/>
      <c r="G36" s="4"/>
      <c r="H36" s="1"/>
    </row>
    <row r="37" spans="1:10" ht="40.049999999999997" hidden="1" customHeight="1" x14ac:dyDescent="0.35">
      <c r="A37" s="6"/>
      <c r="B37" s="6"/>
      <c r="C37" s="8"/>
      <c r="D37" s="9"/>
      <c r="E37" s="163"/>
      <c r="F37" s="52"/>
      <c r="G37" s="4"/>
      <c r="H37" s="1"/>
    </row>
    <row r="38" spans="1:10" ht="40.049999999999997" customHeight="1" x14ac:dyDescent="0.35">
      <c r="A38" s="212" t="s">
        <v>57</v>
      </c>
      <c r="B38" s="212" t="s">
        <v>58</v>
      </c>
      <c r="C38" s="188" t="s">
        <v>59</v>
      </c>
      <c r="D38" s="211" t="s">
        <v>56</v>
      </c>
      <c r="E38" s="163">
        <v>10000</v>
      </c>
      <c r="F38" s="52"/>
      <c r="G38" s="4"/>
      <c r="H38" s="1"/>
    </row>
    <row r="39" spans="1:10" ht="40.049999999999997" customHeight="1" x14ac:dyDescent="0.35">
      <c r="A39" s="337" t="s">
        <v>57</v>
      </c>
      <c r="B39" s="337" t="s">
        <v>60</v>
      </c>
      <c r="C39" s="338" t="s">
        <v>59</v>
      </c>
      <c r="D39" s="339" t="s">
        <v>64</v>
      </c>
      <c r="E39" s="340">
        <v>10000</v>
      </c>
      <c r="F39" s="52"/>
      <c r="G39" s="4"/>
      <c r="H39" s="1"/>
    </row>
    <row r="40" spans="1:10" ht="40.049999999999997" customHeight="1" x14ac:dyDescent="0.35">
      <c r="A40" s="337" t="s">
        <v>57</v>
      </c>
      <c r="B40" s="337" t="s">
        <v>61</v>
      </c>
      <c r="C40" s="338" t="s">
        <v>62</v>
      </c>
      <c r="D40" s="339" t="s">
        <v>63</v>
      </c>
      <c r="E40" s="340">
        <v>15000</v>
      </c>
      <c r="F40" s="52"/>
      <c r="G40" s="4"/>
      <c r="H40" s="1"/>
    </row>
    <row r="41" spans="1:10" ht="40.049999999999997" customHeight="1" x14ac:dyDescent="0.35">
      <c r="A41" s="319" t="s">
        <v>40</v>
      </c>
      <c r="B41" s="319" t="s">
        <v>41</v>
      </c>
      <c r="C41" s="8" t="s">
        <v>55</v>
      </c>
      <c r="D41" s="321" t="s">
        <v>42</v>
      </c>
      <c r="E41" s="163">
        <v>2800</v>
      </c>
      <c r="F41" s="52"/>
      <c r="G41" s="4"/>
      <c r="H41" s="1"/>
    </row>
    <row r="42" spans="1:10" ht="40.049999999999997" customHeight="1" x14ac:dyDescent="0.35">
      <c r="A42" s="320"/>
      <c r="B42" s="320"/>
      <c r="C42" s="8" t="s">
        <v>43</v>
      </c>
      <c r="D42" s="322"/>
      <c r="E42" s="163">
        <v>2120</v>
      </c>
      <c r="F42" s="4"/>
      <c r="G42" s="4"/>
      <c r="H42" s="1"/>
    </row>
    <row r="43" spans="1:10" ht="40.049999999999997" customHeight="1" x14ac:dyDescent="0.35">
      <c r="A43" s="6" t="s">
        <v>44</v>
      </c>
      <c r="B43" s="6" t="s">
        <v>45</v>
      </c>
      <c r="C43" s="8" t="s">
        <v>48</v>
      </c>
      <c r="D43" s="321" t="s">
        <v>49</v>
      </c>
      <c r="E43" s="163">
        <v>5000</v>
      </c>
      <c r="F43" s="69"/>
      <c r="G43" s="4"/>
      <c r="J43" s="1"/>
    </row>
    <row r="44" spans="1:10" ht="40.049999999999997" customHeight="1" x14ac:dyDescent="0.35">
      <c r="A44" s="6" t="s">
        <v>44</v>
      </c>
      <c r="B44" s="6" t="s">
        <v>45</v>
      </c>
      <c r="C44" s="8" t="s">
        <v>25</v>
      </c>
      <c r="D44" s="333"/>
      <c r="E44" s="163">
        <v>10000</v>
      </c>
      <c r="F44" s="69"/>
      <c r="G44" s="4"/>
    </row>
    <row r="45" spans="1:10" ht="40.049999999999997" customHeight="1" x14ac:dyDescent="0.35">
      <c r="A45" s="22" t="s">
        <v>44</v>
      </c>
      <c r="B45" s="22" t="s">
        <v>46</v>
      </c>
      <c r="C45" s="188" t="s">
        <v>47</v>
      </c>
      <c r="D45" s="322"/>
      <c r="E45" s="163">
        <v>5000</v>
      </c>
      <c r="F45" s="4"/>
      <c r="G45" s="4"/>
    </row>
    <row r="46" spans="1:10" ht="40.049999999999997" customHeight="1" x14ac:dyDescent="0.35">
      <c r="A46" s="22" t="s">
        <v>44</v>
      </c>
      <c r="B46" s="22" t="s">
        <v>50</v>
      </c>
      <c r="C46" s="188" t="s">
        <v>51</v>
      </c>
      <c r="D46" s="334" t="s">
        <v>54</v>
      </c>
      <c r="E46" s="163">
        <v>10000</v>
      </c>
      <c r="F46" s="4"/>
      <c r="G46" s="4"/>
    </row>
    <row r="47" spans="1:10" ht="40.049999999999997" customHeight="1" x14ac:dyDescent="0.35">
      <c r="A47" s="22" t="s">
        <v>44</v>
      </c>
      <c r="B47" s="22" t="s">
        <v>45</v>
      </c>
      <c r="C47" s="188" t="s">
        <v>52</v>
      </c>
      <c r="D47" s="335"/>
      <c r="E47" s="163">
        <v>10000</v>
      </c>
      <c r="F47" s="4"/>
      <c r="G47" s="4"/>
    </row>
    <row r="48" spans="1:10" ht="34.799999999999997" customHeight="1" x14ac:dyDescent="0.35">
      <c r="A48" s="22" t="s">
        <v>44</v>
      </c>
      <c r="B48" s="22" t="s">
        <v>45</v>
      </c>
      <c r="C48" s="188" t="s">
        <v>25</v>
      </c>
      <c r="D48" s="335"/>
      <c r="E48" s="18">
        <v>14500</v>
      </c>
      <c r="F48" s="4"/>
      <c r="G48" s="4"/>
    </row>
    <row r="49" spans="1:13" ht="30" customHeight="1" thickBot="1" x14ac:dyDescent="0.4">
      <c r="A49" s="22" t="s">
        <v>44</v>
      </c>
      <c r="B49" s="22" t="s">
        <v>46</v>
      </c>
      <c r="C49" s="22" t="s">
        <v>53</v>
      </c>
      <c r="D49" s="336"/>
      <c r="E49" s="18">
        <v>15000</v>
      </c>
      <c r="F49" s="3"/>
      <c r="G49" s="3"/>
    </row>
    <row r="50" spans="1:13" ht="30" hidden="1" customHeight="1" x14ac:dyDescent="0.35">
      <c r="A50" s="25"/>
      <c r="B50" s="25"/>
      <c r="C50" s="189"/>
      <c r="D50" s="23"/>
      <c r="E50" s="18"/>
      <c r="F50" s="3" t="s">
        <v>17</v>
      </c>
      <c r="G50" s="3"/>
    </row>
    <row r="51" spans="1:13" ht="30" hidden="1" customHeight="1" x14ac:dyDescent="0.35">
      <c r="A51" s="25"/>
      <c r="B51" s="25"/>
      <c r="C51" s="189"/>
      <c r="D51" s="23"/>
      <c r="E51" s="18"/>
      <c r="F51" s="3" t="s">
        <v>17</v>
      </c>
      <c r="G51" s="3"/>
    </row>
    <row r="52" spans="1:13" ht="30" hidden="1" customHeight="1" x14ac:dyDescent="0.35">
      <c r="A52" s="25"/>
      <c r="B52" s="25"/>
      <c r="C52" s="22"/>
      <c r="D52" s="23"/>
      <c r="E52" s="18"/>
      <c r="F52" s="3" t="s">
        <v>17</v>
      </c>
      <c r="G52" s="3">
        <f>9100-47.2</f>
        <v>9052.7999999999993</v>
      </c>
    </row>
    <row r="53" spans="1:13" ht="30" hidden="1" customHeight="1" x14ac:dyDescent="0.35">
      <c r="A53" s="25"/>
      <c r="B53" s="25"/>
      <c r="C53" s="22"/>
      <c r="D53" s="23"/>
      <c r="E53" s="18"/>
      <c r="F53" s="3"/>
      <c r="G53" s="3"/>
    </row>
    <row r="54" spans="1:13" ht="30" hidden="1" customHeight="1" x14ac:dyDescent="0.35">
      <c r="A54" s="25"/>
      <c r="B54" s="22"/>
      <c r="C54" s="22"/>
      <c r="D54" s="23"/>
      <c r="E54" s="18"/>
      <c r="F54" s="3"/>
      <c r="G54" s="3"/>
    </row>
    <row r="55" spans="1:13" ht="30.75" hidden="1" customHeight="1" x14ac:dyDescent="0.35">
      <c r="A55" s="25"/>
      <c r="B55" s="22"/>
      <c r="C55" s="188"/>
      <c r="D55" s="23"/>
      <c r="E55" s="18"/>
      <c r="F55" s="3"/>
      <c r="G55" s="3"/>
    </row>
    <row r="56" spans="1:13" ht="30.75" hidden="1" customHeight="1" x14ac:dyDescent="0.35">
      <c r="A56" s="25"/>
      <c r="B56" s="25"/>
      <c r="C56" s="188"/>
      <c r="D56" s="23"/>
      <c r="E56" s="18"/>
      <c r="F56" s="3"/>
      <c r="G56" s="3"/>
    </row>
    <row r="57" spans="1:13" ht="30.75" hidden="1" customHeight="1" x14ac:dyDescent="0.35">
      <c r="A57" s="25"/>
      <c r="B57" s="25"/>
      <c r="C57" s="188"/>
      <c r="D57" s="23"/>
      <c r="E57" s="18"/>
      <c r="F57" s="3"/>
      <c r="G57" s="3"/>
      <c r="I57" s="1"/>
    </row>
    <row r="58" spans="1:13" ht="30.75" hidden="1" customHeight="1" x14ac:dyDescent="0.35">
      <c r="A58" s="25"/>
      <c r="B58" s="25"/>
      <c r="C58" s="188"/>
      <c r="D58" s="23"/>
      <c r="E58" s="18"/>
      <c r="F58" s="3"/>
      <c r="G58" s="3"/>
    </row>
    <row r="59" spans="1:13" ht="30.75" hidden="1" customHeight="1" x14ac:dyDescent="0.35">
      <c r="A59" s="25"/>
      <c r="B59" s="25"/>
      <c r="C59" s="188"/>
      <c r="D59" s="23"/>
      <c r="E59" s="18"/>
      <c r="F59" s="3"/>
      <c r="G59" s="3"/>
      <c r="M59" s="90"/>
    </row>
    <row r="60" spans="1:13" ht="30.75" hidden="1" customHeight="1" x14ac:dyDescent="0.35">
      <c r="A60" s="25"/>
      <c r="B60" s="25"/>
      <c r="C60" s="188"/>
      <c r="D60" s="23"/>
      <c r="E60" s="18"/>
      <c r="F60" s="3"/>
      <c r="G60" s="3"/>
    </row>
    <row r="61" spans="1:13" ht="30.75" hidden="1" customHeight="1" thickBot="1" x14ac:dyDescent="0.4">
      <c r="A61" s="25"/>
      <c r="B61" s="25"/>
      <c r="C61" s="188"/>
      <c r="D61" s="23"/>
      <c r="E61" s="134"/>
      <c r="F61" s="3"/>
      <c r="G61" s="3"/>
    </row>
    <row r="62" spans="1:13" ht="30.75" hidden="1" customHeight="1" thickBot="1" x14ac:dyDescent="0.4">
      <c r="A62" s="25"/>
      <c r="B62" s="22"/>
      <c r="C62" s="22"/>
      <c r="D62" s="23"/>
      <c r="E62" s="135"/>
      <c r="F62" s="3"/>
      <c r="G62" s="3"/>
    </row>
    <row r="63" spans="1:13" ht="30.75" hidden="1" customHeight="1" x14ac:dyDescent="0.35">
      <c r="A63" s="25"/>
      <c r="B63" s="25"/>
      <c r="C63" s="22"/>
      <c r="D63" s="23"/>
      <c r="E63" s="18"/>
      <c r="F63" s="40"/>
      <c r="G63" s="3"/>
    </row>
    <row r="64" spans="1:13" ht="30.75" hidden="1" customHeight="1" thickBot="1" x14ac:dyDescent="0.4">
      <c r="A64" s="25"/>
      <c r="B64" s="25"/>
      <c r="C64" s="22"/>
      <c r="D64" s="23"/>
      <c r="E64" s="137"/>
      <c r="F64" s="3"/>
      <c r="G64" s="3"/>
    </row>
    <row r="65" spans="1:8" ht="30.75" hidden="1" customHeight="1" x14ac:dyDescent="0.35">
      <c r="A65" s="25"/>
      <c r="B65" s="25"/>
      <c r="C65" s="22"/>
      <c r="D65" s="23"/>
      <c r="E65" s="136"/>
      <c r="F65" s="3"/>
      <c r="G65" s="3"/>
    </row>
    <row r="66" spans="1:8" ht="30.75" hidden="1" customHeight="1" x14ac:dyDescent="0.35">
      <c r="A66" s="25"/>
      <c r="B66" s="25"/>
      <c r="C66" s="22"/>
      <c r="D66" s="23"/>
      <c r="E66" s="18"/>
      <c r="F66" s="3"/>
      <c r="G66" s="3"/>
    </row>
    <row r="67" spans="1:8" ht="30.75" hidden="1" customHeight="1" x14ac:dyDescent="0.35">
      <c r="A67" s="25"/>
      <c r="B67" s="25"/>
      <c r="C67" s="22"/>
      <c r="D67" s="23"/>
      <c r="E67" s="18"/>
      <c r="F67" s="3"/>
      <c r="G67" s="3"/>
    </row>
    <row r="68" spans="1:8" ht="30.75" hidden="1" customHeight="1" thickBot="1" x14ac:dyDescent="0.4">
      <c r="A68" s="25"/>
      <c r="B68" s="22"/>
      <c r="C68" s="22"/>
      <c r="D68" s="23"/>
      <c r="E68" s="137"/>
      <c r="F68" s="3"/>
      <c r="G68" s="3"/>
    </row>
    <row r="69" spans="1:8" ht="30.75" hidden="1" customHeight="1" thickBot="1" x14ac:dyDescent="0.4">
      <c r="A69" s="25"/>
      <c r="B69" s="22"/>
      <c r="C69" s="22"/>
      <c r="D69" s="23"/>
      <c r="E69" s="135"/>
      <c r="F69" s="3"/>
      <c r="G69" s="3"/>
    </row>
    <row r="70" spans="1:8" ht="30.75" hidden="1" customHeight="1" thickBot="1" x14ac:dyDescent="0.4">
      <c r="A70" s="25"/>
      <c r="B70" s="25"/>
      <c r="C70" s="22"/>
      <c r="D70" s="23"/>
      <c r="E70" s="24"/>
      <c r="F70" s="3"/>
      <c r="G70" s="3"/>
    </row>
    <row r="71" spans="1:8" ht="30.75" customHeight="1" thickBot="1" x14ac:dyDescent="0.4">
      <c r="A71" s="308" t="s">
        <v>23</v>
      </c>
      <c r="B71" s="309"/>
      <c r="C71" s="309"/>
      <c r="D71" s="309"/>
      <c r="E71" s="145">
        <f>E72</f>
        <v>159420</v>
      </c>
      <c r="F71" s="3"/>
      <c r="G71" s="4"/>
    </row>
    <row r="72" spans="1:8" ht="30.75" customHeight="1" thickBot="1" x14ac:dyDescent="0.4">
      <c r="A72" s="328"/>
      <c r="B72" s="329"/>
      <c r="C72" s="329"/>
      <c r="D72" s="329"/>
      <c r="E72" s="24">
        <f>52500+69500+2420+10000+25000</f>
        <v>159420</v>
      </c>
      <c r="F72" s="4"/>
      <c r="G72" s="3"/>
    </row>
    <row r="73" spans="1:8" ht="31.5" hidden="1" customHeight="1" thickBot="1" x14ac:dyDescent="0.4">
      <c r="A73" s="332"/>
      <c r="B73" s="315"/>
      <c r="C73" s="315"/>
      <c r="D73" s="315"/>
      <c r="E73" s="15"/>
      <c r="F73" s="3"/>
      <c r="G73" s="3"/>
    </row>
    <row r="74" spans="1:8" ht="30.75" hidden="1" customHeight="1" thickBot="1" x14ac:dyDescent="0.4">
      <c r="A74" s="126"/>
      <c r="B74" s="12"/>
      <c r="C74" s="12"/>
      <c r="D74" s="12"/>
      <c r="E74" s="19"/>
      <c r="F74" s="3"/>
      <c r="G74" s="3"/>
    </row>
    <row r="75" spans="1:8" ht="30.75" customHeight="1" thickBot="1" x14ac:dyDescent="0.4">
      <c r="A75" s="305" t="s">
        <v>7</v>
      </c>
      <c r="B75" s="306"/>
      <c r="C75" s="306"/>
      <c r="D75" s="306"/>
      <c r="E75" s="20">
        <f>E77+E76</f>
        <v>0</v>
      </c>
      <c r="F75" s="3"/>
      <c r="G75" s="3"/>
    </row>
    <row r="76" spans="1:8" ht="30" customHeight="1" thickBot="1" x14ac:dyDescent="0.4">
      <c r="A76" s="327"/>
      <c r="B76" s="322"/>
      <c r="C76" s="322"/>
      <c r="D76" s="322"/>
      <c r="E76" s="127"/>
      <c r="F76" s="3"/>
      <c r="G76" s="3"/>
      <c r="H76" s="1"/>
    </row>
    <row r="77" spans="1:8" ht="24.75" hidden="1" customHeight="1" thickBot="1" x14ac:dyDescent="0.4">
      <c r="A77" s="330"/>
      <c r="B77" s="331"/>
      <c r="C77" s="331"/>
      <c r="D77" s="331"/>
      <c r="E77" s="128"/>
      <c r="F77" s="3"/>
      <c r="G77" s="3"/>
    </row>
    <row r="78" spans="1:8" ht="30.75" customHeight="1" thickBot="1" x14ac:dyDescent="0.4">
      <c r="A78" s="305" t="s">
        <v>10</v>
      </c>
      <c r="B78" s="306"/>
      <c r="C78" s="306"/>
      <c r="D78" s="306"/>
      <c r="E78" s="20" t="s">
        <v>11</v>
      </c>
      <c r="F78" s="3"/>
      <c r="G78" s="4"/>
    </row>
    <row r="79" spans="1:8" ht="30.75" customHeight="1" thickBot="1" x14ac:dyDescent="0.4">
      <c r="A79" s="325"/>
      <c r="B79" s="326"/>
      <c r="C79" s="326"/>
      <c r="D79" s="326"/>
      <c r="E79" s="21">
        <v>0</v>
      </c>
      <c r="F79" s="3"/>
      <c r="G79" s="4"/>
    </row>
    <row r="80" spans="1:8" ht="18" x14ac:dyDescent="0.35">
      <c r="A80" s="49"/>
      <c r="B80" s="50"/>
      <c r="C80" s="50"/>
      <c r="D80" s="50" t="s">
        <v>5</v>
      </c>
      <c r="E80" s="51">
        <f>E2</f>
        <v>79.38</v>
      </c>
      <c r="F80" s="3"/>
      <c r="G80" s="3"/>
    </row>
    <row r="81" spans="1:7" ht="18" x14ac:dyDescent="0.35">
      <c r="A81" s="30"/>
      <c r="B81" s="3"/>
      <c r="C81" s="3"/>
      <c r="D81" s="3" t="s">
        <v>6</v>
      </c>
      <c r="E81" s="31">
        <f>E71</f>
        <v>159420</v>
      </c>
      <c r="F81" s="3"/>
      <c r="G81" s="3"/>
    </row>
    <row r="82" spans="1:7" ht="18" x14ac:dyDescent="0.35">
      <c r="A82" s="30"/>
      <c r="B82" s="3"/>
      <c r="C82" s="3"/>
      <c r="D82" s="3" t="s">
        <v>8</v>
      </c>
      <c r="E82" s="31">
        <f>E32</f>
        <v>159499.38</v>
      </c>
      <c r="F82" s="3"/>
      <c r="G82" s="3"/>
    </row>
    <row r="83" spans="1:7" ht="18" x14ac:dyDescent="0.35">
      <c r="A83" s="30"/>
      <c r="B83" s="3"/>
      <c r="C83" s="3"/>
      <c r="D83" s="3" t="s">
        <v>7</v>
      </c>
      <c r="E83" s="31">
        <f>E75</f>
        <v>0</v>
      </c>
      <c r="F83" s="3"/>
      <c r="G83" s="3"/>
    </row>
    <row r="84" spans="1:7" ht="18.600000000000001" thickBot="1" x14ac:dyDescent="0.4">
      <c r="A84" s="129"/>
      <c r="B84" s="130"/>
      <c r="C84" s="130"/>
      <c r="D84" s="131" t="s">
        <v>9</v>
      </c>
      <c r="E84" s="132">
        <f>E80+E81-E83-E82</f>
        <v>0</v>
      </c>
      <c r="F84" s="3"/>
      <c r="G84" s="3"/>
    </row>
    <row r="85" spans="1:7" ht="18" x14ac:dyDescent="0.35">
      <c r="A85" s="3"/>
      <c r="B85" s="3"/>
      <c r="C85" s="3"/>
      <c r="D85" s="32"/>
      <c r="E85" s="66"/>
      <c r="F85" s="3"/>
      <c r="G85" s="3"/>
    </row>
    <row r="86" spans="1:7" ht="7.95" customHeight="1" x14ac:dyDescent="0.35">
      <c r="A86" s="3"/>
      <c r="B86" s="3"/>
      <c r="C86" s="3"/>
      <c r="D86" s="32"/>
      <c r="E86" s="66"/>
      <c r="F86" s="3"/>
      <c r="G86" s="3"/>
    </row>
    <row r="87" spans="1:7" ht="18" hidden="1" x14ac:dyDescent="0.35">
      <c r="A87" s="3"/>
      <c r="B87" s="3"/>
      <c r="C87" s="3"/>
      <c r="D87" s="32"/>
      <c r="E87" s="66"/>
      <c r="F87" s="3"/>
      <c r="G87" s="3"/>
    </row>
    <row r="88" spans="1:7" s="3" customFormat="1" ht="18" hidden="1" x14ac:dyDescent="0.35">
      <c r="D88" s="32"/>
      <c r="E88" s="66"/>
      <c r="F88" s="67"/>
    </row>
    <row r="89" spans="1:7" s="3" customFormat="1" ht="18" hidden="1" x14ac:dyDescent="0.35"/>
    <row r="90" spans="1:7" s="3" customFormat="1" ht="31.2" x14ac:dyDescent="0.6">
      <c r="A90" s="2"/>
      <c r="B90" s="2"/>
      <c r="C90" s="2"/>
      <c r="D90" s="2"/>
      <c r="E90" s="2"/>
    </row>
    <row r="91" spans="1:7" s="3" customFormat="1" ht="18" x14ac:dyDescent="0.35">
      <c r="A91"/>
      <c r="B91"/>
      <c r="C91"/>
      <c r="D91"/>
      <c r="E91"/>
    </row>
    <row r="92" spans="1:7" s="3" customFormat="1" ht="18" x14ac:dyDescent="0.35">
      <c r="A92"/>
      <c r="B92"/>
      <c r="C92"/>
      <c r="D92"/>
      <c r="E92"/>
    </row>
    <row r="93" spans="1:7" s="3" customFormat="1" ht="18" x14ac:dyDescent="0.35">
      <c r="A93"/>
      <c r="B93"/>
      <c r="C93"/>
      <c r="D93"/>
      <c r="E93"/>
    </row>
    <row r="94" spans="1:7" s="3" customFormat="1" ht="18" x14ac:dyDescent="0.35">
      <c r="A94"/>
      <c r="B94"/>
      <c r="C94"/>
      <c r="D94"/>
      <c r="E94"/>
    </row>
    <row r="95" spans="1:7" ht="31.2" x14ac:dyDescent="0.6">
      <c r="F95" s="2"/>
      <c r="G95" s="2"/>
    </row>
  </sheetData>
  <mergeCells count="23">
    <mergeCell ref="F14:I15"/>
    <mergeCell ref="A15:A16"/>
    <mergeCell ref="A79:D79"/>
    <mergeCell ref="A75:D75"/>
    <mergeCell ref="A76:D76"/>
    <mergeCell ref="A72:D72"/>
    <mergeCell ref="A77:D77"/>
    <mergeCell ref="A78:D78"/>
    <mergeCell ref="A73:D73"/>
    <mergeCell ref="D43:D45"/>
    <mergeCell ref="D46:D49"/>
    <mergeCell ref="A2:D2"/>
    <mergeCell ref="A32:D32"/>
    <mergeCell ref="A71:D71"/>
    <mergeCell ref="B3:B6"/>
    <mergeCell ref="A3:A6"/>
    <mergeCell ref="D3:D6"/>
    <mergeCell ref="B15:B16"/>
    <mergeCell ref="A7:A8"/>
    <mergeCell ref="B7:B8"/>
    <mergeCell ref="A41:A42"/>
    <mergeCell ref="B41:B42"/>
    <mergeCell ref="D41:D4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rowBreaks count="1" manualBreakCount="1">
    <brk id="1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view="pageBreakPreview" zoomScale="90" zoomScaleSheetLayoutView="90" workbookViewId="0">
      <selection activeCell="D52" sqref="D52:D53"/>
    </sheetView>
  </sheetViews>
  <sheetFormatPr defaultRowHeight="14.4" x14ac:dyDescent="0.3"/>
  <cols>
    <col min="1" max="1" width="12.109375" customWidth="1"/>
    <col min="2" max="2" width="8.5546875" customWidth="1"/>
    <col min="3" max="3" width="12.44140625" customWidth="1"/>
    <col min="4" max="4" width="83.88671875" customWidth="1"/>
    <col min="5" max="5" width="21.109375" customWidth="1"/>
    <col min="6" max="6" width="19.33203125" customWidth="1"/>
    <col min="7" max="7" width="16.88671875" customWidth="1"/>
    <col min="8" max="9" width="15.5546875" customWidth="1"/>
    <col min="11" max="11" width="14" bestFit="1" customWidth="1"/>
    <col min="13" max="13" width="12.88671875" bestFit="1" customWidth="1"/>
    <col min="14" max="14" width="10.109375" bestFit="1" customWidth="1"/>
    <col min="16" max="16" width="15.6640625" bestFit="1" customWidth="1"/>
  </cols>
  <sheetData>
    <row r="1" spans="1:11" ht="30" customHeight="1" x14ac:dyDescent="0.3">
      <c r="A1" s="233" t="s">
        <v>19</v>
      </c>
      <c r="B1" s="234"/>
      <c r="C1" s="234"/>
      <c r="D1" s="234"/>
      <c r="E1" s="234"/>
      <c r="F1" s="234"/>
      <c r="G1" s="234"/>
      <c r="H1" s="234"/>
      <c r="I1" s="235"/>
    </row>
    <row r="2" spans="1:11" ht="27" customHeight="1" x14ac:dyDescent="0.3">
      <c r="A2" s="242"/>
      <c r="B2" s="240"/>
      <c r="C2" s="240"/>
      <c r="D2" s="256" t="s">
        <v>21</v>
      </c>
      <c r="E2" s="240" t="s">
        <v>12</v>
      </c>
      <c r="F2" s="236" t="s">
        <v>20</v>
      </c>
      <c r="G2" s="236"/>
      <c r="H2" s="236"/>
      <c r="I2" s="237"/>
    </row>
    <row r="3" spans="1:11" ht="30" customHeight="1" thickBot="1" x14ac:dyDescent="0.35">
      <c r="A3" s="243"/>
      <c r="B3" s="241"/>
      <c r="C3" s="241"/>
      <c r="D3" s="257"/>
      <c r="E3" s="241"/>
      <c r="F3" s="104">
        <v>2026</v>
      </c>
      <c r="G3" s="104">
        <v>2027</v>
      </c>
      <c r="H3" s="104">
        <v>2028</v>
      </c>
      <c r="I3" s="105">
        <v>2029</v>
      </c>
    </row>
    <row r="4" spans="1:11" ht="35.1" hidden="1" customHeight="1" thickBot="1" x14ac:dyDescent="0.35">
      <c r="A4" s="244"/>
      <c r="B4" s="245"/>
      <c r="C4" s="245"/>
      <c r="D4" s="108"/>
      <c r="E4" s="109"/>
      <c r="F4" s="110"/>
      <c r="G4" s="110"/>
      <c r="H4" s="110"/>
      <c r="I4" s="111"/>
    </row>
    <row r="5" spans="1:11" ht="35.1" hidden="1" customHeight="1" x14ac:dyDescent="0.35">
      <c r="A5" s="285"/>
      <c r="B5" s="286"/>
      <c r="C5" s="286"/>
      <c r="D5" s="35"/>
      <c r="E5" s="36"/>
      <c r="F5" s="37"/>
      <c r="G5" s="38"/>
      <c r="H5" s="38"/>
      <c r="I5" s="107"/>
    </row>
    <row r="6" spans="1:11" ht="35.1" hidden="1" customHeight="1" x14ac:dyDescent="0.35">
      <c r="A6" s="99"/>
      <c r="B6" s="83"/>
      <c r="C6" s="83"/>
      <c r="D6" s="81"/>
      <c r="E6" s="84"/>
      <c r="F6" s="85"/>
      <c r="G6" s="86"/>
      <c r="H6" s="86"/>
      <c r="I6" s="98"/>
    </row>
    <row r="7" spans="1:11" ht="35.1" hidden="1" customHeight="1" x14ac:dyDescent="0.35">
      <c r="A7" s="168"/>
      <c r="B7" s="169"/>
      <c r="C7" s="169"/>
      <c r="D7" s="33"/>
      <c r="E7" s="170"/>
      <c r="F7" s="171"/>
      <c r="G7" s="172"/>
      <c r="H7" s="172"/>
      <c r="I7" s="173"/>
    </row>
    <row r="8" spans="1:11" ht="35.1" hidden="1" customHeight="1" x14ac:dyDescent="0.6">
      <c r="A8" s="227"/>
      <c r="B8" s="228"/>
      <c r="C8" s="228"/>
      <c r="D8" s="224"/>
      <c r="E8" s="146"/>
      <c r="F8" s="180"/>
      <c r="G8" s="181"/>
      <c r="H8" s="181"/>
      <c r="I8" s="182"/>
    </row>
    <row r="9" spans="1:11" ht="35.1" hidden="1" customHeight="1" x14ac:dyDescent="0.6">
      <c r="A9" s="229"/>
      <c r="B9" s="230"/>
      <c r="C9" s="230"/>
      <c r="D9" s="225"/>
      <c r="E9" s="46"/>
      <c r="F9" s="88"/>
      <c r="G9" s="183"/>
      <c r="H9" s="183"/>
      <c r="I9" s="78"/>
    </row>
    <row r="10" spans="1:11" ht="35.1" hidden="1" customHeight="1" thickBot="1" x14ac:dyDescent="0.65">
      <c r="A10" s="231"/>
      <c r="B10" s="232"/>
      <c r="C10" s="232"/>
      <c r="D10" s="226"/>
      <c r="E10" s="153"/>
      <c r="F10" s="184"/>
      <c r="G10" s="184"/>
      <c r="H10" s="184"/>
      <c r="I10" s="185"/>
    </row>
    <row r="11" spans="1:11" ht="35.1" customHeight="1" thickBot="1" x14ac:dyDescent="0.35">
      <c r="A11" s="283" t="s">
        <v>28</v>
      </c>
      <c r="B11" s="284"/>
      <c r="C11" s="284"/>
      <c r="D11" s="174" t="s">
        <v>38</v>
      </c>
      <c r="E11" s="175">
        <f>F11+G11+H11</f>
        <v>63619.189999999995</v>
      </c>
      <c r="F11" s="176">
        <v>4920</v>
      </c>
      <c r="G11" s="176">
        <v>29349.59</v>
      </c>
      <c r="H11" s="176">
        <v>29349.599999999999</v>
      </c>
      <c r="I11" s="201"/>
    </row>
    <row r="12" spans="1:11" ht="35.1" hidden="1" customHeight="1" x14ac:dyDescent="0.3">
      <c r="A12" s="112"/>
      <c r="B12" s="113"/>
      <c r="C12" s="113"/>
      <c r="D12" s="114"/>
      <c r="E12" s="213"/>
      <c r="F12" s="214"/>
      <c r="G12" s="214"/>
      <c r="H12" s="214"/>
      <c r="I12" s="202"/>
    </row>
    <row r="13" spans="1:11" ht="35.1" hidden="1" customHeight="1" x14ac:dyDescent="0.3">
      <c r="A13" s="100"/>
      <c r="B13" s="89"/>
      <c r="C13" s="89"/>
      <c r="D13" s="87"/>
      <c r="E13" s="46"/>
      <c r="F13" s="88"/>
      <c r="G13" s="88"/>
      <c r="H13" s="88"/>
      <c r="I13" s="203"/>
    </row>
    <row r="14" spans="1:11" ht="35.1" hidden="1" customHeight="1" thickBot="1" x14ac:dyDescent="0.35">
      <c r="A14" s="258"/>
      <c r="B14" s="259"/>
      <c r="C14" s="259"/>
      <c r="D14" s="33"/>
      <c r="E14" s="215"/>
      <c r="F14" s="216"/>
      <c r="G14" s="216"/>
      <c r="H14" s="216"/>
      <c r="I14" s="204"/>
      <c r="K14" s="68"/>
    </row>
    <row r="15" spans="1:11" ht="35.1" hidden="1" customHeight="1" thickBot="1" x14ac:dyDescent="0.35">
      <c r="A15" s="244"/>
      <c r="B15" s="245"/>
      <c r="C15" s="245"/>
      <c r="D15" s="115"/>
      <c r="E15" s="217"/>
      <c r="F15" s="218"/>
      <c r="G15" s="218"/>
      <c r="H15" s="218"/>
      <c r="I15" s="111"/>
    </row>
    <row r="16" spans="1:11" ht="35.1" hidden="1" customHeight="1" thickBot="1" x14ac:dyDescent="0.35">
      <c r="A16" s="248"/>
      <c r="B16" s="249"/>
      <c r="C16" s="249"/>
      <c r="D16" s="116"/>
      <c r="E16" s="219"/>
      <c r="F16" s="220"/>
      <c r="G16" s="220"/>
      <c r="H16" s="220"/>
      <c r="I16" s="205"/>
    </row>
    <row r="17" spans="1:19" ht="35.1" hidden="1" customHeight="1" thickBot="1" x14ac:dyDescent="0.35">
      <c r="A17" s="244"/>
      <c r="B17" s="245"/>
      <c r="C17" s="245"/>
      <c r="D17" s="108"/>
      <c r="E17" s="109"/>
      <c r="F17" s="110"/>
      <c r="G17" s="110"/>
      <c r="H17" s="110"/>
      <c r="I17" s="206"/>
    </row>
    <row r="18" spans="1:19" ht="35.1" hidden="1" customHeight="1" thickBot="1" x14ac:dyDescent="0.35">
      <c r="A18" s="254"/>
      <c r="B18" s="255"/>
      <c r="C18" s="255"/>
      <c r="D18" s="106"/>
      <c r="E18" s="219"/>
      <c r="F18" s="220"/>
      <c r="G18" s="220"/>
      <c r="H18" s="220"/>
      <c r="I18" s="207"/>
      <c r="S18" t="s">
        <v>16</v>
      </c>
    </row>
    <row r="19" spans="1:19" ht="35.1" hidden="1" customHeight="1" thickBot="1" x14ac:dyDescent="0.35">
      <c r="A19" s="244"/>
      <c r="B19" s="245"/>
      <c r="C19" s="245"/>
      <c r="D19" s="108"/>
      <c r="E19" s="109"/>
      <c r="F19" s="110"/>
      <c r="G19" s="110"/>
      <c r="H19" s="110"/>
      <c r="I19" s="208"/>
    </row>
    <row r="20" spans="1:19" ht="35.1" hidden="1" customHeight="1" thickBot="1" x14ac:dyDescent="0.35">
      <c r="A20" s="254"/>
      <c r="B20" s="255"/>
      <c r="C20" s="255"/>
      <c r="D20" s="106"/>
      <c r="E20" s="219"/>
      <c r="F20" s="220"/>
      <c r="G20" s="221"/>
      <c r="H20" s="221"/>
      <c r="I20" s="209"/>
    </row>
    <row r="21" spans="1:19" ht="52.5" hidden="1" customHeight="1" thickBot="1" x14ac:dyDescent="0.35">
      <c r="A21" s="244"/>
      <c r="B21" s="245"/>
      <c r="C21" s="245"/>
      <c r="D21" s="108"/>
      <c r="E21" s="109"/>
      <c r="F21" s="110"/>
      <c r="G21" s="110"/>
      <c r="H21" s="110"/>
      <c r="I21" s="206"/>
    </row>
    <row r="22" spans="1:19" ht="58.5" customHeight="1" thickBot="1" x14ac:dyDescent="0.35">
      <c r="A22" s="260" t="s">
        <v>28</v>
      </c>
      <c r="B22" s="261"/>
      <c r="C22" s="261"/>
      <c r="D22" s="199" t="s">
        <v>39</v>
      </c>
      <c r="E22" s="222">
        <f>F22+G22+H22</f>
        <v>1805000</v>
      </c>
      <c r="F22" s="223">
        <v>0</v>
      </c>
      <c r="G22" s="223">
        <v>902500</v>
      </c>
      <c r="H22" s="223">
        <v>902500</v>
      </c>
      <c r="I22" s="210"/>
    </row>
    <row r="23" spans="1:19" ht="75" hidden="1" customHeight="1" thickBot="1" x14ac:dyDescent="0.35">
      <c r="A23" s="283"/>
      <c r="B23" s="284"/>
      <c r="C23" s="284"/>
      <c r="D23" s="174"/>
      <c r="E23" s="175"/>
      <c r="F23" s="176"/>
      <c r="G23" s="197"/>
      <c r="H23" s="197"/>
      <c r="I23" s="198"/>
    </row>
    <row r="24" spans="1:19" ht="77.25" hidden="1" customHeight="1" x14ac:dyDescent="0.3">
      <c r="A24" s="285"/>
      <c r="B24" s="286"/>
      <c r="C24" s="286"/>
      <c r="D24" s="35"/>
      <c r="E24" s="36"/>
      <c r="F24" s="37"/>
      <c r="G24" s="38"/>
      <c r="H24" s="38"/>
      <c r="I24" s="82"/>
    </row>
    <row r="25" spans="1:19" ht="52.5" hidden="1" customHeight="1" x14ac:dyDescent="0.3">
      <c r="A25" s="101"/>
      <c r="B25" s="93"/>
      <c r="C25" s="93"/>
      <c r="D25" s="94"/>
      <c r="E25" s="95"/>
      <c r="F25" s="96"/>
      <c r="G25" s="97"/>
      <c r="H25" s="97"/>
      <c r="I25" s="65"/>
    </row>
    <row r="26" spans="1:19" ht="33.75" hidden="1" customHeight="1" x14ac:dyDescent="0.3">
      <c r="A26" s="252"/>
      <c r="B26" s="253"/>
      <c r="C26" s="253"/>
      <c r="D26" s="81"/>
      <c r="E26" s="84"/>
      <c r="F26" s="85"/>
      <c r="G26" s="86"/>
      <c r="H26" s="86"/>
      <c r="I26" s="65"/>
    </row>
    <row r="27" spans="1:19" ht="30" hidden="1" customHeight="1" x14ac:dyDescent="0.6">
      <c r="A27" s="252"/>
      <c r="B27" s="253"/>
      <c r="C27" s="253"/>
      <c r="D27" s="81"/>
      <c r="E27" s="84"/>
      <c r="F27" s="85"/>
      <c r="G27" s="86"/>
      <c r="H27" s="86"/>
      <c r="I27" s="102"/>
    </row>
    <row r="28" spans="1:19" ht="30" hidden="1" customHeight="1" x14ac:dyDescent="0.3">
      <c r="A28" s="250"/>
      <c r="B28" s="251"/>
      <c r="C28" s="251"/>
      <c r="D28" s="238"/>
      <c r="E28" s="70"/>
      <c r="F28" s="71"/>
      <c r="G28" s="72"/>
      <c r="H28" s="72"/>
      <c r="I28" s="103"/>
      <c r="K28" s="1"/>
    </row>
    <row r="29" spans="1:19" ht="30" hidden="1" customHeight="1" x14ac:dyDescent="0.3">
      <c r="A29" s="250"/>
      <c r="B29" s="251"/>
      <c r="C29" s="251"/>
      <c r="D29" s="238"/>
      <c r="E29" s="70"/>
      <c r="F29" s="71"/>
      <c r="G29" s="72"/>
      <c r="H29" s="72"/>
      <c r="I29" s="73"/>
    </row>
    <row r="30" spans="1:19" ht="30" hidden="1" customHeight="1" thickBot="1" x14ac:dyDescent="0.65">
      <c r="A30" s="246"/>
      <c r="B30" s="247"/>
      <c r="C30" s="247"/>
      <c r="D30" s="239"/>
      <c r="E30" s="117"/>
      <c r="F30" s="118"/>
      <c r="G30" s="119"/>
      <c r="H30" s="119"/>
      <c r="I30" s="120"/>
    </row>
    <row r="31" spans="1:19" ht="30" hidden="1" customHeight="1" x14ac:dyDescent="0.3">
      <c r="A31" s="303"/>
      <c r="B31" s="304"/>
      <c r="C31" s="304"/>
      <c r="D31" s="262"/>
      <c r="E31" s="191"/>
      <c r="F31" s="192"/>
      <c r="G31" s="192"/>
      <c r="H31" s="192"/>
      <c r="I31" s="193"/>
    </row>
    <row r="32" spans="1:19" ht="30" hidden="1" customHeight="1" x14ac:dyDescent="0.3">
      <c r="A32" s="301"/>
      <c r="B32" s="302"/>
      <c r="C32" s="302"/>
      <c r="D32" s="263"/>
      <c r="E32" s="84"/>
      <c r="F32" s="141"/>
      <c r="G32" s="141"/>
      <c r="H32" s="141"/>
      <c r="I32" s="194"/>
      <c r="M32" s="1"/>
    </row>
    <row r="33" spans="1:16" ht="30.75" hidden="1" customHeight="1" thickBot="1" x14ac:dyDescent="0.35">
      <c r="A33" s="296"/>
      <c r="B33" s="297"/>
      <c r="C33" s="297"/>
      <c r="D33" s="264"/>
      <c r="E33" s="195"/>
      <c r="F33" s="143"/>
      <c r="G33" s="143"/>
      <c r="H33" s="143"/>
      <c r="I33" s="196"/>
    </row>
    <row r="34" spans="1:16" ht="30" hidden="1" customHeight="1" x14ac:dyDescent="0.3">
      <c r="A34" s="265" t="s">
        <v>13</v>
      </c>
      <c r="B34" s="266"/>
      <c r="C34" s="266"/>
      <c r="D34" s="267"/>
      <c r="E34" s="74"/>
      <c r="F34" s="75"/>
      <c r="G34" s="75"/>
      <c r="H34" s="75"/>
      <c r="I34" s="75"/>
      <c r="K34" s="1"/>
      <c r="P34" s="1"/>
    </row>
    <row r="35" spans="1:16" ht="30" hidden="1" customHeight="1" x14ac:dyDescent="0.3">
      <c r="A35" s="270" t="s">
        <v>14</v>
      </c>
      <c r="B35" s="271"/>
      <c r="C35" s="271"/>
      <c r="D35" s="268"/>
      <c r="E35" s="43"/>
      <c r="F35" s="44"/>
      <c r="G35" s="44"/>
      <c r="H35" s="44"/>
      <c r="I35" s="44"/>
    </row>
    <row r="36" spans="1:16" ht="39.75" hidden="1" customHeight="1" x14ac:dyDescent="0.3">
      <c r="A36" s="270" t="s">
        <v>15</v>
      </c>
      <c r="B36" s="271"/>
      <c r="C36" s="271"/>
      <c r="D36" s="268"/>
      <c r="E36" s="161"/>
      <c r="F36" s="44"/>
      <c r="G36" s="44"/>
      <c r="H36" s="44"/>
      <c r="I36" s="162"/>
      <c r="K36" s="1"/>
    </row>
    <row r="37" spans="1:16" ht="30" hidden="1" customHeight="1" x14ac:dyDescent="0.3">
      <c r="A37" s="298" t="s">
        <v>13</v>
      </c>
      <c r="B37" s="299"/>
      <c r="C37" s="299"/>
      <c r="D37" s="300"/>
      <c r="E37" s="36"/>
      <c r="F37" s="158"/>
      <c r="G37" s="159"/>
      <c r="H37" s="159"/>
      <c r="I37" s="160"/>
    </row>
    <row r="38" spans="1:16" ht="30" hidden="1" customHeight="1" x14ac:dyDescent="0.3">
      <c r="A38" s="301" t="s">
        <v>14</v>
      </c>
      <c r="B38" s="302"/>
      <c r="C38" s="302"/>
      <c r="D38" s="263"/>
      <c r="E38" s="84"/>
      <c r="F38" s="141"/>
      <c r="G38" s="72"/>
      <c r="H38" s="72"/>
      <c r="I38" s="139"/>
      <c r="N38" s="1"/>
    </row>
    <row r="39" spans="1:16" ht="30" hidden="1" customHeight="1" thickBot="1" x14ac:dyDescent="0.35">
      <c r="A39" s="296" t="s">
        <v>15</v>
      </c>
      <c r="B39" s="297"/>
      <c r="C39" s="297"/>
      <c r="D39" s="264"/>
      <c r="E39" s="142"/>
      <c r="F39" s="143"/>
      <c r="G39" s="144"/>
      <c r="H39" s="144"/>
      <c r="I39" s="140"/>
    </row>
    <row r="40" spans="1:16" ht="30" hidden="1" customHeight="1" x14ac:dyDescent="0.3">
      <c r="A40" s="274"/>
      <c r="B40" s="275"/>
      <c r="C40" s="275"/>
      <c r="D40" s="276"/>
      <c r="E40" s="91"/>
      <c r="F40" s="57"/>
      <c r="G40" s="57"/>
      <c r="H40" s="58"/>
      <c r="I40" s="92"/>
    </row>
    <row r="41" spans="1:16" ht="30" hidden="1" customHeight="1" x14ac:dyDescent="0.3">
      <c r="A41" s="279"/>
      <c r="B41" s="280"/>
      <c r="C41" s="280"/>
      <c r="D41" s="277"/>
      <c r="E41" s="47"/>
      <c r="F41" s="42"/>
      <c r="G41" s="26"/>
      <c r="H41" s="53"/>
      <c r="I41" s="59"/>
    </row>
    <row r="42" spans="1:16" ht="30" hidden="1" customHeight="1" thickBot="1" x14ac:dyDescent="0.35">
      <c r="A42" s="281"/>
      <c r="B42" s="282"/>
      <c r="C42" s="282"/>
      <c r="D42" s="278"/>
      <c r="E42" s="48"/>
      <c r="F42" s="34"/>
      <c r="G42" s="34"/>
      <c r="H42" s="54"/>
      <c r="I42" s="60"/>
    </row>
    <row r="43" spans="1:16" ht="30" hidden="1" customHeight="1" x14ac:dyDescent="0.6">
      <c r="A43" s="265"/>
      <c r="B43" s="266"/>
      <c r="C43" s="266"/>
      <c r="D43" s="267"/>
      <c r="E43" s="74"/>
      <c r="F43" s="75"/>
      <c r="G43" s="75"/>
      <c r="H43" s="76"/>
      <c r="I43" s="77"/>
    </row>
    <row r="44" spans="1:16" ht="30" hidden="1" customHeight="1" x14ac:dyDescent="0.6">
      <c r="A44" s="270"/>
      <c r="B44" s="271"/>
      <c r="C44" s="271"/>
      <c r="D44" s="268"/>
      <c r="E44" s="43"/>
      <c r="F44" s="44"/>
      <c r="G44" s="44"/>
      <c r="H44" s="55"/>
      <c r="I44" s="78"/>
    </row>
    <row r="45" spans="1:16" ht="30" hidden="1" customHeight="1" thickBot="1" x14ac:dyDescent="0.35">
      <c r="A45" s="272"/>
      <c r="B45" s="273"/>
      <c r="C45" s="273"/>
      <c r="D45" s="269"/>
      <c r="E45" s="79"/>
      <c r="F45" s="45"/>
      <c r="G45" s="45"/>
      <c r="H45" s="56"/>
      <c r="I45" s="80"/>
    </row>
    <row r="46" spans="1:16" ht="30" hidden="1" customHeight="1" x14ac:dyDescent="0.3">
      <c r="A46" s="287" t="s">
        <v>13</v>
      </c>
      <c r="B46" s="288"/>
      <c r="C46" s="288"/>
      <c r="D46" s="289"/>
      <c r="E46" s="146"/>
      <c r="F46" s="147"/>
      <c r="G46" s="148"/>
      <c r="H46" s="148"/>
      <c r="I46" s="149"/>
    </row>
    <row r="47" spans="1:16" ht="30" hidden="1" customHeight="1" x14ac:dyDescent="0.3">
      <c r="A47" s="292" t="s">
        <v>14</v>
      </c>
      <c r="B47" s="293"/>
      <c r="C47" s="293"/>
      <c r="D47" s="290"/>
      <c r="E47" s="46"/>
      <c r="F47" s="150"/>
      <c r="G47" s="151"/>
      <c r="H47" s="151"/>
      <c r="I47" s="152"/>
    </row>
    <row r="48" spans="1:16" ht="30" hidden="1" customHeight="1" thickBot="1" x14ac:dyDescent="0.35">
      <c r="A48" s="294" t="s">
        <v>15</v>
      </c>
      <c r="B48" s="295"/>
      <c r="C48" s="295"/>
      <c r="D48" s="291"/>
      <c r="E48" s="153"/>
      <c r="F48" s="154"/>
      <c r="G48" s="155"/>
      <c r="H48" s="155"/>
      <c r="I48" s="156"/>
    </row>
    <row r="50" spans="4:4" x14ac:dyDescent="0.3">
      <c r="D50" t="s">
        <v>18</v>
      </c>
    </row>
  </sheetData>
  <mergeCells count="53">
    <mergeCell ref="A46:C46"/>
    <mergeCell ref="D46:D48"/>
    <mergeCell ref="A47:C47"/>
    <mergeCell ref="A48:C48"/>
    <mergeCell ref="A24:C24"/>
    <mergeCell ref="A33:C33"/>
    <mergeCell ref="A37:C37"/>
    <mergeCell ref="D37:D39"/>
    <mergeCell ref="A38:C38"/>
    <mergeCell ref="A39:C39"/>
    <mergeCell ref="A32:C32"/>
    <mergeCell ref="A34:C34"/>
    <mergeCell ref="D34:D36"/>
    <mergeCell ref="A35:C35"/>
    <mergeCell ref="A36:C36"/>
    <mergeCell ref="A31:C31"/>
    <mergeCell ref="A23:C23"/>
    <mergeCell ref="A11:C11"/>
    <mergeCell ref="A5:C5"/>
    <mergeCell ref="A21:C21"/>
    <mergeCell ref="A15:C15"/>
    <mergeCell ref="A20:C20"/>
    <mergeCell ref="D31:D33"/>
    <mergeCell ref="A43:C43"/>
    <mergeCell ref="D43:D45"/>
    <mergeCell ref="A44:C44"/>
    <mergeCell ref="A45:C45"/>
    <mergeCell ref="A40:C40"/>
    <mergeCell ref="D40:D42"/>
    <mergeCell ref="A41:C41"/>
    <mergeCell ref="A42:C42"/>
    <mergeCell ref="D28:D30"/>
    <mergeCell ref="E2:E3"/>
    <mergeCell ref="A2:C3"/>
    <mergeCell ref="A4:C4"/>
    <mergeCell ref="A30:C30"/>
    <mergeCell ref="A16:C16"/>
    <mergeCell ref="A19:C19"/>
    <mergeCell ref="A29:C29"/>
    <mergeCell ref="A27:C27"/>
    <mergeCell ref="A26:C26"/>
    <mergeCell ref="A28:C28"/>
    <mergeCell ref="A17:C17"/>
    <mergeCell ref="A18:C18"/>
    <mergeCell ref="D2:D3"/>
    <mergeCell ref="A14:C14"/>
    <mergeCell ref="A22:C22"/>
    <mergeCell ref="D8:D10"/>
    <mergeCell ref="A8:C8"/>
    <mergeCell ref="A9:C9"/>
    <mergeCell ref="A10:C10"/>
    <mergeCell ref="A1:I1"/>
    <mergeCell ref="F2:I2"/>
  </mergeCells>
  <pageMargins left="0.70866141732283472" right="0.70866141732283472" top="0.74803149606299213" bottom="0.74803149606299213" header="0.31496062992125984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ZMIANY DO BUDŻETU </vt:lpstr>
      <vt:lpstr>ZMIANY DO WPF  </vt:lpstr>
      <vt:lpstr>'ZMIANY DO BUDŻETU '!Obszar_wydruku</vt:lpstr>
      <vt:lpstr>'ZMIANY DO WPF 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2026-03-24T06:16:24Z</dcterms:modified>
</cp:coreProperties>
</file>